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I:\CSR Europe\CSR Europe NEW\8. Paid projects\OEM - automotive\6. SAQ\7. SAQ toolbox for suppliers\Supplier toolbox SAQ 5.0\Ready to use SAQ for SMEs\"/>
    </mc:Choice>
  </mc:AlternateContent>
  <xr:revisionPtr revIDLastSave="0" documentId="13_ncr:1_{2D05D660-843F-43D4-B29E-2115D4A41ADD}" xr6:coauthVersionLast="46" xr6:coauthVersionMax="47" xr10:uidLastSave="{00000000-0000-0000-0000-000000000000}"/>
  <bookViews>
    <workbookView xWindow="5364" yWindow="216" windowWidth="13824" windowHeight="11868" xr2:uid="{3B0DDA59-B53A-46C2-A85E-B094A39CB6B5}"/>
  </bookViews>
  <sheets>
    <sheet name="Sheet1" sheetId="1" r:id="rId1"/>
  </sheets>
  <definedNames>
    <definedName name="Text13" localSheetId="0">Sheet1!$C$64</definedName>
    <definedName name="Text14" localSheetId="0">Sheet1!$C$65</definedName>
    <definedName name="Text15" localSheetId="0">Sheet1!$C$66</definedName>
    <definedName name="Text19" localSheetId="0">Sheet1!$C$274</definedName>
    <definedName name="Text20" localSheetId="0">Sheet1!$C$275</definedName>
    <definedName name="Text21" localSheetId="0">Sheet1!$B$272</definedName>
    <definedName name="Text29" localSheetId="0">Sheet1!$C$272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09" i="1" l="1"/>
  <c r="Q417" i="1"/>
  <c r="Q166" i="1"/>
  <c r="Q186" i="1"/>
  <c r="Q181" i="1"/>
  <c r="Q180" i="1"/>
  <c r="Q758" i="1"/>
  <c r="S762" i="1" s="1"/>
  <c r="Q701" i="1"/>
  <c r="Q698" i="1"/>
  <c r="Q647" i="1"/>
  <c r="Q644" i="1"/>
  <c r="Q641" i="1"/>
  <c r="Q635" i="1"/>
  <c r="Q632" i="1"/>
  <c r="Q629" i="1"/>
  <c r="Q626" i="1"/>
  <c r="Q623" i="1"/>
  <c r="Q622" i="1"/>
  <c r="Q618" i="1"/>
  <c r="Q617" i="1"/>
  <c r="Q616" i="1"/>
  <c r="Q615" i="1"/>
  <c r="Q614" i="1"/>
  <c r="Q613" i="1"/>
  <c r="Q612" i="1"/>
  <c r="Q611" i="1"/>
  <c r="Q610" i="1"/>
  <c r="Q609" i="1"/>
  <c r="Q608" i="1"/>
  <c r="Q607" i="1"/>
  <c r="Q606" i="1"/>
  <c r="Q605" i="1"/>
  <c r="Q604" i="1"/>
  <c r="Q601" i="1"/>
  <c r="Q600" i="1"/>
  <c r="Q599" i="1"/>
  <c r="Q598" i="1"/>
  <c r="Q597" i="1"/>
  <c r="Q596" i="1"/>
  <c r="Q595" i="1"/>
  <c r="Q594" i="1"/>
  <c r="Q593" i="1"/>
  <c r="Q592" i="1"/>
  <c r="Q589" i="1"/>
  <c r="Q586" i="1"/>
  <c r="Q585" i="1"/>
  <c r="Q584" i="1"/>
  <c r="Q583" i="1"/>
  <c r="Q582" i="1"/>
  <c r="Q581" i="1"/>
  <c r="Q580" i="1"/>
  <c r="Q579" i="1"/>
  <c r="Q578" i="1"/>
  <c r="Q577" i="1"/>
  <c r="Q576" i="1"/>
  <c r="Q575" i="1"/>
  <c r="Q522" i="1"/>
  <c r="Q519" i="1"/>
  <c r="Q461" i="1"/>
  <c r="Q453" i="1"/>
  <c r="Q445" i="1"/>
  <c r="Q439" i="1"/>
  <c r="Q431" i="1"/>
  <c r="Q423" i="1"/>
  <c r="Q414" i="1"/>
  <c r="Q409" i="1"/>
  <c r="Q408" i="1"/>
  <c r="Q407" i="1"/>
  <c r="Q406" i="1"/>
  <c r="Q405" i="1"/>
  <c r="Q404" i="1"/>
  <c r="Q403" i="1"/>
  <c r="Q402" i="1"/>
  <c r="Q401" i="1"/>
  <c r="Q400" i="1"/>
  <c r="Q399" i="1"/>
  <c r="Q398" i="1"/>
  <c r="Q397" i="1"/>
  <c r="Q396" i="1"/>
  <c r="Q361" i="1"/>
  <c r="Q358" i="1"/>
  <c r="Q346" i="1"/>
  <c r="Q355" i="1"/>
  <c r="Q354" i="1"/>
  <c r="Q353" i="1"/>
  <c r="Q352" i="1"/>
  <c r="Q351" i="1"/>
  <c r="Q350" i="1"/>
  <c r="Q349" i="1"/>
  <c r="Q348" i="1"/>
  <c r="Q347" i="1"/>
  <c r="Q333" i="1"/>
  <c r="Q325" i="1"/>
  <c r="Q317" i="1"/>
  <c r="Q311" i="1"/>
  <c r="Q305" i="1"/>
  <c r="Q304" i="1"/>
  <c r="Q303" i="1"/>
  <c r="Q302" i="1"/>
  <c r="Q301" i="1"/>
  <c r="Q300" i="1"/>
  <c r="Q299" i="1"/>
  <c r="Q286" i="1"/>
  <c r="Q278" i="1"/>
  <c r="Q270" i="1"/>
  <c r="Q214" i="1"/>
  <c r="Q211" i="1"/>
  <c r="Q197" i="1"/>
  <c r="Q208" i="1"/>
  <c r="Q207" i="1"/>
  <c r="Q206" i="1"/>
  <c r="Q205" i="1"/>
  <c r="Q204" i="1"/>
  <c r="Q203" i="1"/>
  <c r="Q202" i="1"/>
  <c r="Q201" i="1"/>
  <c r="Q200" i="1"/>
  <c r="Q199" i="1"/>
  <c r="Q198" i="1"/>
  <c r="Q176" i="1"/>
  <c r="Q175" i="1"/>
  <c r="Q172" i="1"/>
  <c r="Q171" i="1"/>
  <c r="Q170" i="1"/>
  <c r="Q165" i="1"/>
  <c r="Q164" i="1"/>
  <c r="Q163" i="1"/>
  <c r="Q162" i="1"/>
  <c r="Q161" i="1"/>
  <c r="Q160" i="1"/>
  <c r="Q159" i="1"/>
  <c r="Q158" i="1"/>
  <c r="Q157" i="1"/>
  <c r="Q154" i="1"/>
  <c r="Q148" i="1"/>
  <c r="Q142" i="1"/>
  <c r="Q139" i="1"/>
  <c r="Q133" i="1"/>
  <c r="Q127" i="1"/>
  <c r="Q123" i="1"/>
  <c r="Q122" i="1"/>
  <c r="Q121" i="1"/>
  <c r="Q117" i="1"/>
  <c r="Q116" i="1"/>
  <c r="Q115" i="1"/>
  <c r="Q109" i="1"/>
  <c r="Q108" i="1"/>
  <c r="Q102" i="1"/>
  <c r="Q99" i="1"/>
  <c r="Q96" i="1"/>
  <c r="Q86" i="1"/>
  <c r="Q78" i="1"/>
  <c r="Q70" i="1"/>
  <c r="Q62" i="1"/>
  <c r="S86" i="1" l="1"/>
  <c r="S417" i="1"/>
  <c r="S290" i="1"/>
  <c r="S441" i="1"/>
  <c r="S337" i="1"/>
  <c r="S756" i="1"/>
  <c r="S651" i="1"/>
  <c r="S536" i="1"/>
  <c r="S465" i="1"/>
  <c r="S367" i="1"/>
  <c r="S315" i="1"/>
  <c r="S222" i="1"/>
  <c r="S189" i="1"/>
  <c r="S146" i="1"/>
  <c r="S129" i="1"/>
  <c r="K768" i="1" l="1"/>
</calcChain>
</file>

<file path=xl/sharedStrings.xml><?xml version="1.0" encoding="utf-8"?>
<sst xmlns="http://schemas.openxmlformats.org/spreadsheetml/2006/main" count="563" uniqueCount="291">
  <si>
    <t>Name :</t>
  </si>
  <si>
    <t>E-mail:</t>
  </si>
  <si>
    <t>Tel:</t>
  </si>
  <si>
    <t>Name:</t>
  </si>
  <si>
    <t>Online</t>
  </si>
  <si>
    <t>Email</t>
  </si>
  <si>
    <t>App</t>
  </si>
  <si>
    <t>B. HUMAN RIGHTS AND WORKING CONDITIONS</t>
  </si>
  <si>
    <t>91%-100%</t>
  </si>
  <si>
    <t>81%-90%</t>
  </si>
  <si>
    <t>71%-80%</t>
  </si>
  <si>
    <t>61%-70%</t>
  </si>
  <si>
    <t>51-60%</t>
  </si>
  <si>
    <t>41-50%</t>
  </si>
  <si>
    <t>31-40%</t>
  </si>
  <si>
    <t>21-30%</t>
  </si>
  <si>
    <t>11-20%</t>
  </si>
  <si>
    <t>1-10%</t>
  </si>
  <si>
    <t xml:space="preserve"> SAQ 5.0 </t>
  </si>
  <si>
    <t>500-999</t>
  </si>
  <si>
    <t xml:space="preserve">1000-1999 </t>
  </si>
  <si>
    <t xml:space="preserve">2000-2999 </t>
  </si>
  <si>
    <t xml:space="preserve">3000-3999 </t>
  </si>
  <si>
    <t xml:space="preserve">4000-4999 </t>
  </si>
  <si>
    <t xml:space="preserve">5000-9999 </t>
  </si>
  <si>
    <t xml:space="preserve">10000-49999 </t>
  </si>
  <si>
    <t xml:space="preserve">≥50.000 </t>
  </si>
  <si>
    <t>Gold</t>
  </si>
  <si>
    <t>Lithium</t>
  </si>
  <si>
    <t>Magnesium</t>
  </si>
  <si>
    <t>Nickel</t>
  </si>
  <si>
    <t>Niobium</t>
  </si>
  <si>
    <t>Palladium</t>
  </si>
  <si>
    <t>Rhodium</t>
  </si>
  <si>
    <t>Fragebogen zur Nachhaltigkeitsbewertung von CSR/Nachhaltigkeit für Zulieferer der Automobilbranche</t>
  </si>
  <si>
    <t xml:space="preserve">Soziale Verantwortung der Unternehmen (CSR)/Nachhaltigkeit ist ein Prozess, bei dem Unternehmen die Bereiche Umwelt, Sozialverträglichkeit, Unternehmensführung (ESG) in ihre Unternehmensstrategie, ihre Betriebsabläufe und ihre Lieferkette integrieren.
Drive Sustainability verfügt über eine Reihe gemeinsamer Richtlinien - die Leitlinien - die die Mindesterwartungen an die Zulieferer der Automobilindustrie in den wichtigsten CSR- /Nachhaltigkeitsbereichen umreißen. Diese beruhen auf den Grundprinzipien der Verantwortung im Bereich Soziales, Umwelt und Unternehmensführung, die mit den geltenden Gesetzen und internationalen Standards im Einklang stehen. Dazu gehören die UN-Leitprinzipien für Wirtschaft und Menschenrechte, die ILO-Übereinkommen, die OECD-Leitsätze für multinationale Unternehmen, die Rio-Erklärung über Umwelt und Entwicklung sowie das Pariser Abkommen.
Im Einklang mit den Leitprinzipien enthält dieser Fragebogen zur Nachhaltigkeitsbewertung (engl.:Sustainability-Assessment Questionnaire (SAQ)) die Einhaltung der CSR/Nachhaltigkeitsvorschriften durch die Lieferanten aufzeigen und überprüfen. Dies geschieht durch die Bewertung und Überprüfung von Richtlinien, Prozessen, Funktionen, Instrumenten und internen Kontrollen, die einer Organisation helfen, ihre Tätigkeiten zu kontrollieren, Ziele zu erreichen und eine kontinuierliche Verbesserung zu gewährleisten.
Er wurde im Jahr 2014 entwickelt und 2022* von den Partnern der Initiative Drive Sustainability - The Automotive Partnership überarbeitet. Er wird derzeit von dreizehn Mitgliedern** eingesetzt und soll Doppelarbeit vermeiden, sowie die Effizienz bei der Beantwortung von Standardfragen zu CSR/Nachhaltigkeitsaktivitäten verbessern.
Der Fragebogen bezieht sich sowohl auf Unternehmens- als auch auf Standortebene: 
&gt;	Standort bezieht sich auf „den Industriestandort, an dem die Produktion stattfindet"; 
&gt;	Hauptsitz bezieht sich auf „das lokale Verwaltungszentrum eines Unternehmens"; 
&gt;	Muttergesellschaft bezieht sich auf die „weltweite oberste Muttergesellschaft des angeforderten Standorts/der angeforderten Niederlassung".
Beim Ausfüllen dieses Fragebogens können Lieferanten zur Erläuterung auf das Fragezeichen neben den einzelnen Fragen klicken.
* Mitglieder der Arbeitsgruppe 2022: BMW Group, Daimler Truck AG, Ford, Honda, Jaguar Land Rover, Mercedes-Benz AG, Scania CV AB, Stellantis, Toyota Motor Europe, Volkswagen Group, Volvo Cars and Volvo Group. 
** Erstausrüster (OEM), die den Fragebogen einsetzen: BMW Group, Daimler Truck AG, Ford, Geely, Honda, Jaguar Land Rover, Mercedes-Benz AG, Polestar, Scania CV AB, Toyota Motor Europe, Volkswagen Group, Volvo Cars and Volvo Group. </t>
  </si>
  <si>
    <t>STANDORT</t>
  </si>
  <si>
    <t>Standortadresse (Land, Stadt und/oder Straße):</t>
  </si>
  <si>
    <t>HINTERGRUNDINFORMATIONEN</t>
  </si>
  <si>
    <t xml:space="preserve">Bitte geben Sie den Standort ein, der der DUNS-Nummer entspricht.  </t>
  </si>
  <si>
    <t>Wie viele Mitarbeiter arbeiten an diesem Standort?</t>
  </si>
  <si>
    <t>0-9 (Kleinstunternehmen)</t>
  </si>
  <si>
    <t>10-49 (Kleinunternehmen)</t>
  </si>
  <si>
    <t>50-99 (Mittleres Unternehmen)</t>
  </si>
  <si>
    <t>100-249 (Mittleres Unternehmen)</t>
  </si>
  <si>
    <t>250-499 (Großunternehmen)</t>
  </si>
  <si>
    <t xml:space="preserve">Hauptsitz: </t>
  </si>
  <si>
    <t>Ja</t>
  </si>
  <si>
    <t>Standort-Lieferanten-ID: (Zutreffendes bitte ausfüllen)</t>
  </si>
  <si>
    <t xml:space="preserve">DUNS-Nummer: </t>
  </si>
  <si>
    <t>Sonstige (bitte angeben):</t>
  </si>
  <si>
    <t>MUTTERGESELLSCHAFT:</t>
  </si>
  <si>
    <t>Adresse der Muttergesellschaft (Land, Stadt und/oder Straße):</t>
  </si>
  <si>
    <t>Wie viele Mitarbeiter arbeiten insgesamt für Ihre Unternehmensgruppe?</t>
  </si>
  <si>
    <t>Geschäftsbereich:</t>
  </si>
  <si>
    <t>Ausgefüllt von:</t>
  </si>
  <si>
    <t>Position:</t>
  </si>
  <si>
    <t xml:space="preserve">Position: </t>
  </si>
  <si>
    <t>A. GESCHÄFTSFÜHRUNG (ALLGEMEIN)</t>
  </si>
  <si>
    <t>Nein</t>
  </si>
  <si>
    <t>Neinne</t>
  </si>
  <si>
    <t>1. Hat Ihr Unternehmen einen Vertreter der obersten Führungsebene
für Umwelt-, Sozial-, Ethik- oder Menschenrechtsfragen ernannt?</t>
  </si>
  <si>
    <t>1a. Gibt es in Ihrem Unternehmen eine Führungskraft, die für soziale
Nachhaltigkeit verantwortlich ist?
*</t>
  </si>
  <si>
    <t>Wenn ja, bitte angeben:</t>
  </si>
  <si>
    <t>1b. Gibt es in Ihrem Unternehmen eine Führungskraft, die für
Compliance/Unternehmensethik verantwortlich ist?
*</t>
  </si>
  <si>
    <t>1c. Gibt es in Ihrem Unternehmen eine Führungskraft, die für
ökologische Nachhaltigkeit verantwortlich ist?
 *</t>
  </si>
  <si>
    <t>1d. Gibt es in Ihrem Unternehmen eine Person, die das Risikomanagement im Bereich der Nachhaltigkeit überwacht (z.B. einen Menschenrechtsbeauftragten)? *</t>
  </si>
  <si>
    <t>* Bitte geben Sie die Kontaktdaten an, selbst wenn es dieselbe Person ist wie oben.</t>
  </si>
  <si>
    <t>2. Veröffentlicht Ihr Unternehmen einen Bericht zum Thema Soziale
Verantwortung der Unternehmen (CSR)/Nachhaltigkeit?</t>
  </si>
  <si>
    <t>Ja, gemäß der Global Reporting Initiative (GRI) - bzw. einem anderen international anerkannten Standard</t>
  </si>
  <si>
    <t>Bitte geben Sie den Namen des international anerkannten Standards an</t>
  </si>
  <si>
    <t>Ja, als integrierter Bestandteil des Jahresberichts, z.B. Jahres- und Nachhaltigkeitsbericht, nach GRI- oder einem anderen international anerkannten Standard</t>
  </si>
  <si>
    <t>Ja, aber nicht nach anderen international anerkannten Standards</t>
  </si>
  <si>
    <t>2a. Sofern Frage 2 mit „Ja“ beantwortet wurde: Ist eine Prüfung/Bestätigung Ihres jüngsten Berichts durch einen Dritten erfolgt?</t>
  </si>
  <si>
    <t>Ja, das Bestätigungsschreiben ist in dem Bericht enthalten</t>
  </si>
  <si>
    <t>Teilweise geprüft/bestätigt, der Umfang wird im Bestätigungsschreiben erläutert</t>
  </si>
  <si>
    <t>Bitte laden Sie ein entsprechendes Dokument hoch</t>
  </si>
  <si>
    <t>2b.1. Sofern Frage 2 mit „Ja“ beantwortet wurde: Welche Elemente werden in dem CSR-Bericht zu Menschenrechten offengelegt?</t>
  </si>
  <si>
    <t>Die von unserem Unternehmen identifizierten potenziellen und tatsächlichen Menschenrechtsrisiken</t>
  </si>
  <si>
    <t>Beschreibung der bestehenden Maßnahmen, die unser Unternehmen bereits ergriffen hat, um Menschenrechtsrisiken zu begegnen, sowie eine Überprüfung der Wirksamkeit dieser Maßnahmen</t>
  </si>
  <si>
    <t>Beschreibung zukünftiger Maßnahmen, die unser Unternehmen zur Handhabung unserer Menschenrechtsrisiken plant</t>
  </si>
  <si>
    <t>Wir berichten nicht über die Menschenrechtsrisiken in unserem Unternehmen</t>
  </si>
  <si>
    <t>2b.2. Sofern Frage 2 mit „Ja“ beantwortet wurde: Welche Elemente werden in dem CSR-Bericht zur Umwelt offengelegt?</t>
  </si>
  <si>
    <t>Die identifizierten Umweltrisiken unseres Unternehmens</t>
  </si>
  <si>
    <t>Beschreibung der bestehenden Maßnahmen, die unser Unternehmen bereits ergriffen hat, um Umweltrisiken zu begegnen, sowie eine Überprüfung der Wirksamkeit dieser Maßnahmen</t>
  </si>
  <si>
    <t>Beschreibung der zukünftigen Maßnahmen, die unser Unternehmen zur Handhabung unserer Umweltrisiken plant</t>
  </si>
  <si>
    <t>Wir berichten nicht über die Umweltrisiken unseres Unternehmens</t>
  </si>
  <si>
    <t>2c. Sofern Frage 2 mit „Ja“ beantwortet wurde: Berichten Sie jährlich über die Erfüllung der gesetzlichen Sorgfaltspflichten (z.B. LkSG) im Vorjahr?</t>
  </si>
  <si>
    <t>3. Verfügt Ihr Unternehmen über einen Verhaltenskodex?</t>
  </si>
  <si>
    <t>3a. Sofern Frage 3 mit „Ja“ beantwortet wurde: Organisieren Sie Schulungen zum Verhaltenskodex für Ihre Mitarbeiter?</t>
  </si>
  <si>
    <t>Nein, aber wir kommunizieren unseren Verhaltenskodex über Extranet/Broschüren usw.</t>
  </si>
  <si>
    <t>4. Verfügt Ihr Unternehmen über einen Beschwerdemechanismus oder ein dokumentiertes Beschwerdeverfahren an diesem Standort?</t>
  </si>
  <si>
    <t>4a. Sofern Frage 4 mit „Ja“ beantwortet wurde: Was sind die Merkmale des Beschwerdemechanismus oder Beschwerdeverfahrens Ihres Unternehmens? Bitte alle Zutreffenden ankreuzen.</t>
  </si>
  <si>
    <t>Gibt an, wer für das Beschwerdeverfahren zuständig ist (es gibt eine Beschwerdestelle, an die sich Dritte direkt oder über einen externen Dienstleister wenden können)</t>
  </si>
  <si>
    <t>Bitte geben Sie die Kontaktdaten an</t>
  </si>
  <si>
    <t>Die vom Unternehmen beauftragte(n) verantwortliche(n) Person(en) ist/sind unparteiisch, unabhängig und weisungsungebunden</t>
  </si>
  <si>
    <t>In den schriftlichen Regeln des Beschwerdeverfahrens werden die einzelnen Schritte des Beschwerdeverfahrens beschrieben und die ungefähre Dauer der einzelnen Schritte angegeben.</t>
  </si>
  <si>
    <t>Die schriftlichen Regeln des Beschwerdeverfahrens werden in allen Ländern, in denen wir tätig sind, in den jeweiligen Landessprachen öffentlich zugänglich gemacht</t>
  </si>
  <si>
    <t>Der Beschwerdeführer erhält bei der Meldung der Beschwerde eine Empfangsbestätigung</t>
  </si>
  <si>
    <t>Die Identität des Beschwerdeführers wird vertraulich behandelt</t>
  </si>
  <si>
    <t>Beschwerden können anonym gemeldet werden</t>
  </si>
  <si>
    <t>Bewertung der Wirksamkeit des Beschwerdeverfahrens mindestens einmal alle 12 Monate und auf Ad-hoc-Basis</t>
  </si>
  <si>
    <t>4b. Sofern Frage 4 mit „Ja“ beantwortet wurde: Welche Art von Beschwerden können eingereicht werden? Bitte alle Zutreffenden ankreuzen.</t>
  </si>
  <si>
    <t xml:space="preserve">Menschenrechtsbeschwerden </t>
  </si>
  <si>
    <t>Umweltbezogene Beschwerden</t>
  </si>
  <si>
    <t>Unethische Geschäftspraktiken</t>
  </si>
  <si>
    <t>4c. Sofern Frage 4 mit „Ja“ beantwortet wurde: Welche Interessengruppen können Beschwerden durch den Beschwerdemechanismus einreichen? Bitte alle Zutreffenden ankreuzen.</t>
  </si>
  <si>
    <t>Interne Interessengruppen (Mitarbeiter, die vom Unternehmen fest/zeitlich befristet angestellt sind, unmittelbare Lieferanten, Dienstleister usw.)</t>
  </si>
  <si>
    <t>Externe Interessengruppen (Auftragnehmer, mittelbare Lieferanten, lokale Gemeinschaften usw.)</t>
  </si>
  <si>
    <t>Andere</t>
  </si>
  <si>
    <t>4d. Sofern Frage 4 mit „Ja“ beantwortet wurde: Wie optimiert Ihr Unternehmen die Zugänglichkeit des Beschwerdeverfahrens für alle Interessengruppen, die berechtigt sind, es zu nutzen? Bitte alle Zutreffenden ankreuzen.</t>
  </si>
  <si>
    <t>Durch die Durchführung von Schulungen</t>
  </si>
  <si>
    <t>Durch verschiedene Medien</t>
  </si>
  <si>
    <t>Telefon</t>
  </si>
  <si>
    <t>Durch die Teilnahme an einem gemeinsamen Beschwerdeverfahren der Branche</t>
  </si>
  <si>
    <t>Keiner der oben genannten Punkte</t>
  </si>
  <si>
    <t>5. Verfügt Ihr Unternehmen über eine formelle Richtlinie zu Menschenrechten und Arbeitsbedingungen?</t>
  </si>
  <si>
    <t>5a. Welche der folgenden Bereiche werden von dieser Richtlinie
abgedeckt?</t>
  </si>
  <si>
    <t>Kinderarbeit und junge Arbeitnehmer</t>
  </si>
  <si>
    <t>Löhne und Sozialleistungen</t>
  </si>
  <si>
    <t>Arbeitszeit</t>
  </si>
  <si>
    <t>Moderne Sklaverei (d.h. Sklaverei, Dienstbarkeit und erzwungene bzw. Unter Zwang geleistete Arbeit und Menschenhandel)</t>
  </si>
  <si>
    <t>Ethische Rekrutierung</t>
  </si>
  <si>
    <t>Vereinigungsfreiheit und Tarifverhandlungen</t>
  </si>
  <si>
    <t>Nichtdiskriminierung und Belästigung</t>
  </si>
  <si>
    <t>Frauenrechte</t>
  </si>
  <si>
    <t>Vielfalt, Gleichberechtigung und Inklusion</t>
  </si>
  <si>
    <t>Rechte von Minderheiten und indigenen Völkern</t>
  </si>
  <si>
    <t>Land-, Wald- und Wasserrechte sowie Zwangsräumung</t>
  </si>
  <si>
    <t>Einsatz von privaten oder öffentlichen Sicherheitskräften</t>
  </si>
  <si>
    <t>Nein, aber wir kommunizieren sie über Intranet/Broschüren usw.</t>
  </si>
  <si>
    <t>5b. Sofern Frage 5 mit „Ja“ beantwortet wurde: Organisiert Ihr Unternehmen Schulungen für Ihre Mitarbeiter zu Ihrer Richtlinie zum Thema Menschenrechte und Arbeitsbedingungen?</t>
  </si>
  <si>
    <t>Verfügt Ihr Standort über ein Managementsystem zur Handhabung
von Fragen der Menschenrechte und Arbeitsbedingungen?</t>
  </si>
  <si>
    <t>Bitte folgende Informationen angeben:</t>
  </si>
  <si>
    <t xml:space="preserve">Zertifizierungsstandard:  </t>
  </si>
  <si>
    <t xml:space="preserve">Zertifizierende Stelle: </t>
  </si>
  <si>
    <t>Zertifikatsnummer:</t>
  </si>
  <si>
    <t xml:space="preserve">Gültig bis: </t>
  </si>
  <si>
    <t xml:space="preserve">Bitte laden Sie ein entsprechendes Dokument hoch </t>
  </si>
  <si>
    <t>6. Verfügt Ihr Standort über ein Managementsystem zur Handhabung
von Fragen der Menschenrechte und Arbeitsbedingungen?</t>
  </si>
  <si>
    <t>Ja, wir verfügen über ein national anerkanntes, zertifiziertes Managementsystem</t>
  </si>
  <si>
    <t>Ja, aber das System ist nicht zertifiziert</t>
  </si>
  <si>
    <t>C. ARBEITSSCHUTZ</t>
  </si>
  <si>
    <t>7. Verfügt Ihr Unternehmen über eine formelle, schriftliche
Arbeitsschutzrichtlinie, die den nationalen Gesetzen,
Branchenanforderungen und internationalen Standards entspricht?</t>
  </si>
  <si>
    <t>7a. Sofern Frage 7 mit „Ja“ beantwortet wurde: Welche der folgenden Bereiche werden von dieser Richtlinie abgedeckt? Bitte alle Zutreffenden ankreuzen.</t>
  </si>
  <si>
    <t>Persönliche Schutzausrüstung</t>
  </si>
  <si>
    <t>Maschinensicherheit</t>
  </si>
  <si>
    <t>Notfallvorsorge</t>
  </si>
  <si>
    <t>Stör- und Unfallmanagement</t>
  </si>
  <si>
    <t>Arbeitsplatz-Ergonomie</t>
  </si>
  <si>
    <t>Handhabung von chemischen und/oder biologischen Stoffen</t>
  </si>
  <si>
    <t>Brandschutz</t>
  </si>
  <si>
    <t>7b. Sofern Frage 7 mit „Ja“ beantwortet wurde: Organisiert Ihr Unternehmen für Ihre Mitarbeiter Schulungen zum Thema
Arbeitsschutzrichtlinie?</t>
  </si>
  <si>
    <t>8. Verfügt Ihr Standort über ein Arbeitsschutz-Managementsystem?</t>
  </si>
  <si>
    <t>Ja, wir verfügen über ein international anerkanntes, zertifiziertes Managementsystem</t>
  </si>
  <si>
    <t>Zertifizierende Stelle:</t>
  </si>
  <si>
    <t>D. UNTERNEHMENSETHIK</t>
  </si>
  <si>
    <t>9. Verfügt Ihr Unternehmen über eine formelle Richtlinie zur Unternehmensethik?</t>
  </si>
  <si>
    <t>9a. Sofern Frage 9 mit „Ja“ beantwortet wurde: Welche der folgenden Bereiche werden von dieser Richtlinie abgedeckt?</t>
  </si>
  <si>
    <t>Korruptions- und Geldwäschebekämpfung</t>
  </si>
  <si>
    <t>Datenschutz und Datensicherheit</t>
  </si>
  <si>
    <t>Finanzielle Verantwortung (genaue Aufzeichnungen)</t>
  </si>
  <si>
    <t>Offenlegung von Informationen</t>
  </si>
  <si>
    <t>Fairer Wettbewerb und Kartellrecht</t>
  </si>
  <si>
    <t>Interessenkonflikte</t>
  </si>
  <si>
    <t>Plagiate</t>
  </si>
  <si>
    <t>Geistiges Eigentum</t>
  </si>
  <si>
    <t>Ausfuhrkontrollen und Wirtschaftssanktionen</t>
  </si>
  <si>
    <t>Whistleblowing und Schutz vor Vergeltung</t>
  </si>
  <si>
    <t>9b. Sofern Frage 9 mit „Ja“ beantwortet wurde: Organisiert Ihr Unternehmen Schulungen für Ihre Mitarbeiter zu Ihrer
Unternehmensethikrichtlinie?</t>
  </si>
  <si>
    <t>Nein, aber wir kommunizieren sie über Intranet/Broschüren usw</t>
  </si>
  <si>
    <t>E. UMWELT</t>
  </si>
  <si>
    <t>10. Verfügt Ihr Unternehmen über eine formelle Umweltrichtlinie, die eine Verpflichtung zu gesetzmäßigem Handeln, kontinuierlicher Messung und kontinuierlicher Verbesserung der Umweltleistung enthält?</t>
  </si>
  <si>
    <t>10a. Sofern Frage 10 mit „Ja“ beantwortet wurde: Welche der folgenden Bereiche werden von dieser Richtlinie abgedeckt? Bitte alle Zutreffenden ankreuzen.</t>
  </si>
  <si>
    <t>Energieeffizienz</t>
  </si>
  <si>
    <t>Erneuerbare Energien</t>
  </si>
  <si>
    <t>Dekarbonisierung</t>
  </si>
  <si>
    <t>Wasserqualität, -verbrauch und -wirtschaft</t>
  </si>
  <si>
    <t>Luftqualität</t>
  </si>
  <si>
    <t>Verantwortungsbewusstes Chemikalienmanagement</t>
  </si>
  <si>
    <t>Abfallvermeidung</t>
  </si>
  <si>
    <t>Wiederverwendung und Recycling</t>
  </si>
  <si>
    <t>Tierschutz</t>
  </si>
  <si>
    <t>Artenvielfalt, Landnutzung und Entwaldung</t>
  </si>
  <si>
    <t>Bodenqualität</t>
  </si>
  <si>
    <t>Lärmemissionen</t>
  </si>
  <si>
    <t xml:space="preserve">Sonstige Bereiche (Bitte angebenk) </t>
  </si>
  <si>
    <t>10b. Sofern Frage 10 mit „Ja“ beantwortet wurde: Organisiert Ihr Unternehmen Schulungen für Ihre Mitarbeiter zu Ihrer Umweltrichtlinie?</t>
  </si>
  <si>
    <t>11. Verfügt Ihr Standort über ein Umwelt-Managementsystem?</t>
  </si>
  <si>
    <t>12. Verfügt Ihr Standort über ein Energie-Managementsystem?</t>
  </si>
  <si>
    <t>13.  Wie viel Prozent der Elektrizität, die im letzten Kalenderjahr an Ihrem Standort verbraucht wurde, stammt aus erneuerbaren Quellen?</t>
  </si>
  <si>
    <t>Nicht anwendbar</t>
  </si>
  <si>
    <t>Nicht bekannt</t>
  </si>
  <si>
    <t>14.  Wie viel Prozent der an Ihrem Standort im letzten Kalenderjahr
verbrauchten Heiz-/Kühlleistung stammte aus erneuerbaren Quellen?</t>
  </si>
  <si>
    <t>15. Setzt sich Ihr Unternehmen Ziele zur Reduzierung von
Treibhausgasen?</t>
  </si>
  <si>
    <t>15a. Sofern Frage 15 mit „Ja“ beantwortet wurde: Sind diese Ziele von der Science Based Targets Initiative (SBTi) genehmigt worden?</t>
  </si>
  <si>
    <t>eben Sie die internationale Wertpapierkennnummer (ISIN) an, die mit Ihren SBTigeprüften Zielen verknüpft ist.</t>
  </si>
  <si>
    <t>Nein, aber sie stehen im Einklang mit anderen Standards (SME Climate Hub, Race to Zero oder gleichwertig)</t>
  </si>
  <si>
    <t>15b. Sofern Frage 15 mit „Ja“ beantwortet wurde: Hat Ihr Unternehmen Ziele für die Minderung der Emissionen in der
vorgelagerten Lieferkette (Scope 3)?</t>
  </si>
  <si>
    <t>16. Verwendet Ihr Standort bei der Produktion oder im Betrieb Stoffe, die Beschränkungen aufgrund nationaler oder internationaler gesetzlicher Bestimmungen unterliegen?</t>
  </si>
  <si>
    <t>16a. Sofern Frage 16 mit „Ja“ beantwortet wurde: Verfügt Ihr Standort über ein schriftliches Verfahren zur Handhabung von Stoffen, die aufgrund von Vorschriften Beschränkungen unterliegen?</t>
  </si>
  <si>
    <t>Bitte laden Sie relevante Dokumente hoch - einschließlich REACH, RoHS, 2000/53/EG über Altfahrzeuge oder andere schriftliche Verfahren zum Umgang mit Stoffen mit Beschränkungen</t>
  </si>
  <si>
    <t>16b. Sofern Frage 16a mit „Ja“ beantwortet wurde: Welche der folgenden Bereiche werden durch diese schriftlichen Verfahren abgedeckt? Bitte alle Zutreffenden ankreuzen.</t>
  </si>
  <si>
    <t>Die Herstellung von mit Quecksilber versetzten Produkten, die Verwendung von Quecksilber und Quecksilberverbindungen in Herstellungsverfahren und die Behandlung von Quecksilberabfällen (Bezugnahme auf das Minamata-Übereinkommen)</t>
  </si>
  <si>
    <t>Die Herstellung und Verwendung von persistenten organischen Schadstoffen (Bezugnahme auf das Stockholmer Übereinkommen über persistente organische Schadstoffe)</t>
  </si>
  <si>
    <t>Die Handhabung, Sammlung, Lagerung und Entsorgung von Abfällen persistenter organischer Schadstoffe (Bezugnahme auf das Stockholmer Übereinkommen über persistente organische Schadstoffe)</t>
  </si>
  <si>
    <t>Die Ausfuhr von Sondermüll (Bezugnahme auf das Basler Übereinkommen über die Kontrolle der grenzüberschreitenden Verbringung gefährlicher Abfälle und ihrer Entsorgung)</t>
  </si>
  <si>
    <t>Die Einfuhr von Sondermüll und sonstigen Abfällen</t>
  </si>
  <si>
    <t>(Bezugnahme auf das Basler Übereinkommen über die Kontrolle der grenzüberschreitenden Verbringung gefährlicher Abfälle und ihrer Entsorgung)</t>
  </si>
  <si>
    <t>17. Verfügt Ihr Unternehmen über einen aktuellen CDP-Bewertung?</t>
  </si>
  <si>
    <t>17a. Sofern Frage 17 mit „Ja“ beantwortet wurde: Bitte geben Sie Ihren CDP-Bewertung für den Bereich Klimawandel an</t>
  </si>
  <si>
    <t>Bewertung</t>
  </si>
  <si>
    <t>17b. Sofern Frage 17 mit „Ja“ beantwortet wurde: Bitte geben Sie Ihren CDP-Bewertung für den Bereich Wasser an</t>
  </si>
  <si>
    <t>17c. Sofern Frage 17 mit „Ja“ beantwortet wurde: Bitte geben Sie Ihren CDP-Bewertung für den Bereich Wald an</t>
  </si>
  <si>
    <t>Jahr</t>
  </si>
  <si>
    <t xml:space="preserve">F. VERANTWORTUNGSVOLLES LIEFERKETTENMANAGEMENT </t>
  </si>
  <si>
    <t>18. Gibt es in Ihrem Unternehmen CSR-/Nachhaltigkeitsanforderungen an Lieferanten?</t>
  </si>
  <si>
    <t>18a. Sofern Frage 18 mit „Ja“ beantwortet wurde: Welche Bereiche werden durch diese CSR-/Nachhaltigkeitsanforderungen abgedeckt?  Bitte alle Zutreffenden ankreuzen.</t>
  </si>
  <si>
    <t>Menschenrechte und Arbeitsbedingungen</t>
  </si>
  <si>
    <t>Arbeitsschutz</t>
  </si>
  <si>
    <t>Unternehmensethik</t>
  </si>
  <si>
    <t>Umwelt</t>
  </si>
  <si>
    <t>Sonstige Bereiche</t>
  </si>
  <si>
    <t>Treibhausgasemissionen</t>
  </si>
  <si>
    <t>Upstream-Lieferantenmanagement</t>
  </si>
  <si>
    <t>Definition und Umsetzung ähnlicher Standards gegenüber eigenen Tier-1-Lieferanten</t>
  </si>
  <si>
    <t>Verbindliche Anforderungen an Tier-1-Lieferanten zur Weitergabe von Standards entlang der Lieferkette</t>
  </si>
  <si>
    <t>18b. Sofern Frage 18 mit „Ja“ beantwortet wurde: Nutzt Ihr Unternehmen einen der folgenden Kanäle, um seine CSR-/Nachhaltigkeitsanforderungen an die Lieferanten zu vermitteln? Bitte alle Zutreffenden ankreuzen.</t>
  </si>
  <si>
    <t>In den Allgemeinen Geschäftsbedingungen enthalten</t>
  </si>
  <si>
    <t>Lieferantenschulungen</t>
  </si>
  <si>
    <t>Verhaltenskodex/Nachhaltigkeitsrichtlinien für Lieferanten</t>
  </si>
  <si>
    <t>Unternehmenswebsite/Lieferantenportal</t>
  </si>
  <si>
    <t>18c. Über welche Prozesse verfügt Ihr Unternehmen, um zu prüfen, ob die Lieferanten Ihre Nachhaltigkeitsanforderungen erfüllen? Bitte alle Zutreffenden ankreuzen.</t>
  </si>
  <si>
    <t>Third-Party-Audits (von einer akkreditierten Zertifizierungsstelle durchgeführt)</t>
  </si>
  <si>
    <t>Second-Party-Audits (von Ihrem Unternehmen durchgeführt)</t>
  </si>
  <si>
    <t>Fragebogen zur Nachhaltigkeitsbewertung (SAQ)</t>
  </si>
  <si>
    <t>19. Führt Ihr Unternehmen im Rahmen der Due-Diligence-
/Sorgfaltsprüfung eine Nachhaltigkeitsrisikobewertung durch?</t>
  </si>
  <si>
    <t>19a. Sofern Frage 19 mit „Ja“ beantwortet wurde: Welchen Umfang hat die Risikobewertung? Bitte alle Zutreffenden ankreuzen.</t>
  </si>
  <si>
    <t>Eigene Geschäftsbereiche</t>
  </si>
  <si>
    <t>Unmittelbare Lieferanten (Tier 1)</t>
  </si>
  <si>
    <t>Mittelbare Lieferanten (Tier n)</t>
  </si>
  <si>
    <t>19b. Sofern Frage 19 mit „Ja“ beantwortet wurde: Wie oft führt Ihr Unternehmen eine Risikobewertung durch?</t>
  </si>
  <si>
    <t>Jährlich</t>
  </si>
  <si>
    <t>Alle 2 Jahre</t>
  </si>
  <si>
    <t>Ad hoc, wenn wir erwarten, dass sich die Risikosituation wesentlich ändert</t>
  </si>
  <si>
    <t>Ad hoc, wenn wir wissen, dass ein Verstoß vorliegen könnte, z. B. aufgrund einer</t>
  </si>
  <si>
    <t>Beschwerde</t>
  </si>
  <si>
    <t>G. VERANTWORTUNGSBEWUSSTE BESCHAFFUNG VON ROHSTOFFEN</t>
  </si>
  <si>
    <t>Dieser Abschnitt ist für Dienstleistungsanbieter nicht relevant</t>
  </si>
  <si>
    <t>20. Ist eines der folgenden Materialien in Ihren Produkten enthalten?
 Bitte alle Zutreffenden ankreuzen.</t>
  </si>
  <si>
    <t>Aluminium/Bauxit</t>
  </si>
  <si>
    <t>Chrom</t>
  </si>
  <si>
    <t>Kobalt</t>
  </si>
  <si>
    <t>Kupfer</t>
  </si>
  <si>
    <t>Baumwolle</t>
  </si>
  <si>
    <t>Glas (Quarzsand)</t>
  </si>
  <si>
    <t>Graphit (natürlich)</t>
  </si>
  <si>
    <t>Leder</t>
  </si>
  <si>
    <t>Mangan</t>
  </si>
  <si>
    <t>Glimmer</t>
  </si>
  <si>
    <t>Molybdän</t>
  </si>
  <si>
    <t>Platin</t>
  </si>
  <si>
    <t>Polysilizium</t>
  </si>
  <si>
    <t>Seltene Erden</t>
  </si>
  <si>
    <t>Naturkautschuk</t>
  </si>
  <si>
    <t>Stahl/Eisen</t>
  </si>
  <si>
    <t>Tantal</t>
  </si>
  <si>
    <t>Zinn</t>
  </si>
  <si>
    <t>Wolfram</t>
  </si>
  <si>
    <t>Zink</t>
  </si>
  <si>
    <t>Keiner</t>
  </si>
  <si>
    <t>20a. Verfügt Ihr Unternehmen über eine Richtlinie für die verantwortungsbewusste Beschaffung dieser Rohstoffe?</t>
  </si>
  <si>
    <t>20a1. Sofern Frage 20a mit „Ja“ beantwortet wurde: Welche der folgenden Materialien werden von dieser Richtlinie abgedeckt? Bitte alle Zutreffenden ankreuzen.</t>
  </si>
  <si>
    <t>20b. Falls ein Rohstoff aus der obigen Liste ausgewählt wurde: Nimmt Ihr Unternehmen an rohstoffspezifischen Initiativen teil?</t>
  </si>
  <si>
    <t>20c. Sofern Tantal, Zinn, Wolfram oder Gold ausgewählt wurden: Verfügt Ihr Unternehmen über ein unternehmensweites Berichtsformular für Konfliktmineralien (CMRT)?</t>
  </si>
  <si>
    <t>20d. Sofern Kobalt und/oder Glimmer ausgewählt wurden: Verfügt Ihr Unternehmen über ein unternehmensweites, erweitertes Berichtsformular für Konfliktmineralien (EMRT)?</t>
  </si>
  <si>
    <t>Bitte füllen Sie ein CMRT-Formular mit der neuesten Version von der RMI-Website aus und laden Sie es hoch</t>
  </si>
  <si>
    <t>Bitte füllen Sie ein CMRT-Formular mit der neuesten Version von der RMI- Website aus und laden Sie es</t>
  </si>
  <si>
    <t>Bitte füllen Sie ein EMRT-Formular mit der neuesten Version von der RMI-Website aus und laden Sie es hoch</t>
  </si>
  <si>
    <t>Bitte füllen Sie ein EMRT-Formular mit der neuesten Version von der RMI- Website aus und laden Sie es hoch</t>
  </si>
  <si>
    <t>21. Verfügt Ihr Unternehmen über ein Managementsystem für die verantwortungsbewusste Beschaffung von Rohstoffen oder führt es eine Visualisierung der Lieferkette (Supply-Chain-Mapping) durch?</t>
  </si>
  <si>
    <t>H. ZUSÄTZLICHE INFORMATIONEN</t>
  </si>
  <si>
    <t>22. Bitte nutzen Sie das folgende Feld, um zusätzliche Informationen (z. B. Kommentare zu Richtlinien, Zeitplan für die Zertifizierung usw.) bereitzustellen.</t>
  </si>
  <si>
    <r>
      <rPr>
        <b/>
        <sz val="12"/>
        <color rgb="FF232C79"/>
        <rFont val="Calibri"/>
        <family val="2"/>
        <scheme val="minor"/>
      </rPr>
      <t>Drive Sustainability - The Automotive Partnership</t>
    </r>
    <r>
      <rPr>
        <sz val="12"/>
        <color theme="1"/>
        <rFont val="Calibri"/>
        <family val="2"/>
        <scheme val="minor"/>
      </rPr>
      <t xml:space="preserve">
Drive Sustainability ist eine Automobilpartnerschaft zwischen BMW Group, Daimler Truck AG, Ford, Geely, Honda, Jaguar Land Rover, Mercedes-Benz AG, Scania CV AB, Toyota Motor Europe, Volkswagen Group, Volvo Cars und Volvo Group.
Diese von CSR Europe koordinierte Partnerschaft hat sich zum Ziel gesetzt, die Nachhaltigkeit in der gesamten Lieferkette
in der Automobilindustrie durch die Förderung eines gemeinsamen Konzepts innerhalb der Branche und durch die Integration
von Nachhaltigkeit im gesamten Beschaffungsprozess voranzutreiben.
Drive Sustainability unterliegt strengen kartellrechtlichen Maßnahmen.
</t>
    </r>
    <r>
      <rPr>
        <b/>
        <sz val="12"/>
        <color rgb="FF232C79"/>
        <rFont val="Calibri"/>
        <family val="2"/>
        <scheme val="minor"/>
      </rPr>
      <t>Über CSR Europe</t>
    </r>
    <r>
      <rPr>
        <sz val="12"/>
        <color theme="1"/>
        <rFont val="Calibri"/>
        <family val="2"/>
        <scheme val="minor"/>
      </rPr>
      <t xml:space="preserve">
CSR Europe ist das führende europäische Business-Netzwerk für Nachhaltigkeit und unternehmerische Verantwortung. Mit unseren Firmenmitgliedern und nationalen CSR-Organisationen vereinen, inspirieren &amp; unterstützen wir über 10.000 Unternehmen auf lokaler, europäischer und weltweiter Ebene.
Wir unterstützen Unternehmen &amp; Industriesektoren bei ihrem Wandel und ihrer Zusammenarbeit im Hinblick auf praktische Lösungen und nachhaltiges Wachstum. Wir sind für systematischen Wandel; daher wollen wir gemäß der Nachhaltigkeitsziele
(SDGs) gemeinsam mit den europäischen Regierungschefs und Interessengruppen eine übergeordnete Strategie für ein nachhaltiges Europa 2030 entwickeln.
</t>
    </r>
    <r>
      <rPr>
        <b/>
        <sz val="12"/>
        <color rgb="FF232C79"/>
        <rFont val="Calibri"/>
        <family val="2"/>
        <scheme val="minor"/>
      </rPr>
      <t xml:space="preserve">Der Fragebogen zur Nachhaltigkeitsbewertung kann unter den folgenden Bedingungen verwendet werden:
</t>
    </r>
    <r>
      <rPr>
        <sz val="12"/>
        <color theme="1"/>
        <rFont val="Calibri"/>
        <family val="2"/>
        <scheme val="minor"/>
      </rPr>
      <t xml:space="preserve">
</t>
    </r>
    <r>
      <rPr>
        <b/>
        <sz val="12"/>
        <color rgb="FF00923C"/>
        <rFont val="Calibri"/>
        <family val="2"/>
        <scheme val="minor"/>
      </rPr>
      <t>Sie dürfen:</t>
    </r>
    <r>
      <rPr>
        <sz val="12"/>
        <color theme="1"/>
        <rFont val="Calibri"/>
        <family val="2"/>
        <scheme val="minor"/>
      </rPr>
      <t xml:space="preserve">
Teilen – das Material in jedem beliebigen Medium oder Format kopieren und verteilen. Der Lizenzgeber kann diese
Freiheiten nicht widerrufen, solange Sie sich an die Lizenzbedingungen halten.
</t>
    </r>
    <r>
      <rPr>
        <b/>
        <sz val="12"/>
        <color rgb="FF00923C"/>
        <rFont val="Calibri"/>
        <family val="2"/>
        <scheme val="minor"/>
      </rPr>
      <t>Gemäß folgender Bedingungen:</t>
    </r>
    <r>
      <rPr>
        <sz val="12"/>
        <color theme="1"/>
        <rFont val="Calibri"/>
        <family val="2"/>
        <scheme val="minor"/>
      </rPr>
      <t xml:space="preserve">
Namensnennung – Sie müssen die Quelle entsprechend angeben, einen Link auf die Lizenz setzen und angeben, ob Änderungen vorgenommen wurden. Dies kann in jeder angemessenen Weise erfolgen, solange nichts darauf hinweist, dass der Lizenzgeber Sie oder Ihre Nutzung unterstützt.
Nicht kommerziell – Sie dürfen das Material nicht für kommerzielle Zwecke einsetzen.
Keine Bearbeitung – Wenn Sie das Material umarbeiten, umwandeln oder darauf aufbauen, dürfen Sie das geänderte Material nicht verbreiten.
Keine zusätzlichen Einschränkungen – Sie dürfen keine rechtlichen oder technischen Maßnahmen anwenden, die Andere rechtlich darin einschränken, etwas zu unternehmen, was gemäß der Lizenz erlaubt ist.
</t>
    </r>
    <r>
      <rPr>
        <b/>
        <sz val="12"/>
        <color rgb="FF00923C"/>
        <rFont val="Calibri"/>
        <family val="2"/>
        <scheme val="minor"/>
      </rPr>
      <t>Hinweise:</t>
    </r>
    <r>
      <rPr>
        <sz val="12"/>
        <color theme="1"/>
        <rFont val="Calibri"/>
        <family val="2"/>
        <scheme val="minor"/>
      </rPr>
      <t xml:space="preserve">
Sie müssen die Lizenz nicht für gemeinfreie Elemente des Materials befolgen oder wenn Ihre Nutzung durch eine anwendbare Ausnahme oder Einschränkung zulässig ist. Jede Garantie ist ausgeschlossen. Möglicherweise gewährt Ihnen die Lizenz nicht alle Berechtigungen, die Sie für die beabsichtigte Verwendung benötigen. Beispielsweise können andere Rechte, wie Werbung, Datenschutz oder moralische Rechte, Ihre Nutzung des Materials einschränken.</t>
    </r>
  </si>
  <si>
    <t>IHR SAQ-SCORE</t>
  </si>
  <si>
    <t xml:space="preserve">HINTERGRUNDINFORMATIONEN </t>
  </si>
  <si>
    <t>Übergeordnete Lieferanten-ID: (Zutreffendes bitte ausfüllen)</t>
  </si>
  <si>
    <t>Verpflichtung zum Verzicht auf Vergeltungsmaßnahmen gegen
Beschwerdeführer</t>
  </si>
  <si>
    <t>Der Beschwerdeführer oder sein Vertreter wird während der Abhilfe/Behebung
konsultiert</t>
  </si>
  <si>
    <t>Rechtsbehelfsverfahren</t>
  </si>
  <si>
    <t>Nachhaltige Ressourcenmanagement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</si>
</sst>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1" x14ac:knownFonts="1">
    <font>
      <sz val="11"/>
      <color theme="1"/>
      <name val="Calibri"/>
      <family val="2"/>
      <scheme val="minor"/>
    </font>
    <font>
      <sz val="12"/>
      <color theme="1"/>
      <name val="Calibri"/>
      <family val="2"/>
      <scheme val="minor"/>
    </font>
    <font>
      <sz val="8"/>
      <color rgb="FF000000"/>
      <name val="Segoe UI"/>
      <family val="2"/>
    </font>
    <font>
      <b/>
      <sz val="12"/>
      <color theme="0"/>
      <name val="Calibri"/>
      <family val="2"/>
      <scheme val="minor"/>
    </font>
    <font>
      <b/>
      <sz val="18"/>
      <color theme="0"/>
      <name val="Calibri"/>
      <family val="2"/>
      <scheme val="minor"/>
    </font>
    <font>
      <sz val="12"/>
      <color rgb="FF000000"/>
      <name val="Calibri"/>
      <family val="2"/>
      <scheme val="minor"/>
    </font>
    <font>
      <b/>
      <sz val="12"/>
      <name val="Calibri"/>
      <family val="2"/>
      <scheme val="minor"/>
    </font>
    <font>
      <b/>
      <sz val="12"/>
      <color rgb="FF000000"/>
      <name val="Calibri"/>
      <family val="2"/>
      <scheme val="minor"/>
    </font>
    <font>
      <b/>
      <sz val="12"/>
      <color theme="1"/>
      <name val="Calibri"/>
      <family val="2"/>
      <scheme val="minor"/>
    </font>
    <font>
      <sz val="12"/>
      <color theme="0"/>
      <name val="Calibri"/>
      <family val="2"/>
      <scheme val="minor"/>
    </font>
    <font>
      <u/>
      <sz val="12"/>
      <color theme="1"/>
      <name val="Calibri"/>
      <family val="2"/>
      <scheme val="minor"/>
    </font>
    <font>
      <sz val="11"/>
      <color rgb="FF000000"/>
      <name val="Calibri"/>
      <family val="2"/>
      <scheme val="minor"/>
    </font>
    <font>
      <b/>
      <sz val="24"/>
      <color theme="0"/>
      <name val="Calibri"/>
      <family val="2"/>
      <scheme val="minor"/>
    </font>
    <font>
      <sz val="14"/>
      <color rgb="FF000000"/>
      <name val="Calibri"/>
      <family val="2"/>
      <scheme val="minor"/>
    </font>
    <font>
      <b/>
      <sz val="26"/>
      <color theme="1"/>
      <name val="Calibri"/>
      <family val="2"/>
      <scheme val="minor"/>
    </font>
    <font>
      <b/>
      <sz val="28"/>
      <color theme="1"/>
      <name val="Calibri"/>
      <family val="2"/>
      <scheme val="minor"/>
    </font>
    <font>
      <b/>
      <sz val="12"/>
      <color rgb="FF00923C"/>
      <name val="Calibri"/>
      <family val="2"/>
      <scheme val="minor"/>
    </font>
    <font>
      <b/>
      <sz val="12"/>
      <color rgb="FF232C79"/>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4" tint="0.59999389629810485"/>
        <bgColor rgb="FFFFFF99"/>
      </patternFill>
    </fill>
    <fill>
      <patternFill patternType="solid">
        <fgColor rgb="FFB4C6E7"/>
        <bgColor rgb="FFFFFF99"/>
      </patternFill>
    </fill>
    <fill>
      <patternFill patternType="solid">
        <fgColor theme="0"/>
        <bgColor indexed="64"/>
      </patternFill>
    </fill>
    <fill>
      <patternFill patternType="solid">
        <fgColor rgb="FFC6EFCE"/>
      </patternFill>
    </fill>
    <fill>
      <patternFill patternType="solid">
        <fgColor rgb="FFFFEB9C"/>
      </patternFill>
    </fill>
  </fills>
  <borders count="56">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bottom/>
      <diagonal/>
    </border>
    <border>
      <left/>
      <right style="medium">
        <color indexed="64"/>
      </right>
      <top/>
      <bottom/>
      <diagonal/>
    </border>
    <border>
      <left style="medium">
        <color indexed="64"/>
      </left>
      <right/>
      <top/>
      <bottom style="dotted">
        <color indexed="64"/>
      </bottom>
      <diagonal/>
    </border>
    <border>
      <left/>
      <right/>
      <top/>
      <bottom style="dotted">
        <color indexed="64"/>
      </bottom>
      <diagonal/>
    </border>
    <border>
      <left style="medium">
        <color indexed="64"/>
      </left>
      <right style="medium">
        <color indexed="64"/>
      </right>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tted">
        <color indexed="64"/>
      </bottom>
      <diagonal/>
    </border>
    <border>
      <left/>
      <right/>
      <top style="dotted">
        <color indexed="64"/>
      </top>
      <bottom/>
      <diagonal/>
    </border>
    <border>
      <left/>
      <right/>
      <top/>
      <bottom style="dotted">
        <color rgb="FF000000"/>
      </bottom>
      <diagonal/>
    </border>
    <border>
      <left/>
      <right style="medium">
        <color indexed="64"/>
      </right>
      <top/>
      <bottom style="dotted">
        <color rgb="FF000000"/>
      </bottom>
      <diagonal/>
    </border>
    <border>
      <left/>
      <right/>
      <top style="dotted">
        <color rgb="FF000000"/>
      </top>
      <bottom style="dotted">
        <color rgb="FF000000"/>
      </bottom>
      <diagonal/>
    </border>
    <border>
      <left/>
      <right style="medium">
        <color indexed="64"/>
      </right>
      <top style="dotted">
        <color rgb="FF000000"/>
      </top>
      <bottom style="dotted">
        <color rgb="FF000000"/>
      </bottom>
      <diagonal/>
    </border>
    <border>
      <left/>
      <right style="medium">
        <color indexed="64"/>
      </right>
      <top/>
      <bottom style="medium">
        <color indexed="64"/>
      </bottom>
      <diagonal/>
    </border>
    <border>
      <left/>
      <right/>
      <top style="dotted">
        <color rgb="FF000000"/>
      </top>
      <bottom style="medium">
        <color indexed="64"/>
      </bottom>
      <diagonal/>
    </border>
    <border>
      <left/>
      <right style="medium">
        <color indexed="64"/>
      </right>
      <top style="dotted">
        <color rgb="FF000000"/>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rgb="FF000000"/>
      </bottom>
      <diagonal/>
    </border>
    <border>
      <left/>
      <right/>
      <top style="medium">
        <color indexed="64"/>
      </top>
      <bottom style="dotted">
        <color rgb="FF000000"/>
      </bottom>
      <diagonal/>
    </border>
    <border>
      <left/>
      <right style="medium">
        <color indexed="64"/>
      </right>
      <top style="medium">
        <color indexed="64"/>
      </top>
      <bottom style="dotted">
        <color rgb="FF000000"/>
      </bottom>
      <diagonal/>
    </border>
    <border>
      <left style="medium">
        <color indexed="64"/>
      </left>
      <right style="medium">
        <color indexed="64"/>
      </right>
      <top/>
      <bottom/>
      <diagonal/>
    </border>
    <border>
      <left style="medium">
        <color indexed="64"/>
      </left>
      <right/>
      <top style="dotted">
        <color rgb="FF000000"/>
      </top>
      <bottom style="dotted">
        <color rgb="FF000000"/>
      </bottom>
      <diagonal/>
    </border>
    <border>
      <left style="medium">
        <color indexed="64"/>
      </left>
      <right/>
      <top/>
      <bottom/>
      <diagonal/>
    </border>
    <border>
      <left/>
      <right/>
      <top style="dotted">
        <color indexed="64"/>
      </top>
      <bottom style="dotted">
        <color rgb="FF000000"/>
      </bottom>
      <diagonal/>
    </border>
    <border>
      <left/>
      <right/>
      <top style="dotted">
        <color rgb="FF000000"/>
      </top>
      <bottom/>
      <diagonal/>
    </border>
    <border>
      <left/>
      <right style="medium">
        <color indexed="64"/>
      </right>
      <top style="dotted">
        <color rgb="FF000000"/>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rgb="FF000000"/>
      </top>
      <bottom style="medium">
        <color indexed="64"/>
      </bottom>
      <diagonal/>
    </border>
    <border>
      <left style="medium">
        <color rgb="FF000000"/>
      </left>
      <right/>
      <top/>
      <bottom style="medium">
        <color rgb="FF000000"/>
      </bottom>
      <diagonal/>
    </border>
    <border>
      <left style="medium">
        <color indexed="64"/>
      </left>
      <right/>
      <top/>
      <bottom style="medium">
        <color indexed="64"/>
      </bottom>
      <diagonal/>
    </border>
    <border>
      <left style="medium">
        <color indexed="64"/>
      </left>
      <right/>
      <top style="dotted">
        <color rgb="FF000000"/>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dotted">
        <color rgb="FF000000"/>
      </bottom>
      <diagonal/>
    </border>
    <border>
      <left/>
      <right style="medium">
        <color indexed="64"/>
      </right>
      <top style="dotted">
        <color indexed="64"/>
      </top>
      <bottom/>
      <diagonal/>
    </border>
    <border>
      <left style="medium">
        <color indexed="64"/>
      </left>
      <right/>
      <top style="dotted">
        <color indexed="64"/>
      </top>
      <bottom style="dotted">
        <color rgb="FF000000"/>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thin">
        <color indexed="64"/>
      </top>
      <bottom style="thin">
        <color indexed="64"/>
      </bottom>
      <diagonal/>
    </border>
    <border>
      <left style="medium">
        <color indexed="64"/>
      </left>
      <right/>
      <top style="medium">
        <color rgb="FF000000"/>
      </top>
      <bottom/>
      <diagonal/>
    </border>
    <border>
      <left style="medium">
        <color indexed="64"/>
      </left>
      <right style="medium">
        <color rgb="FF00923C"/>
      </right>
      <top style="dotted">
        <color indexed="64"/>
      </top>
      <bottom style="dotted">
        <color indexed="64"/>
      </bottom>
      <diagonal/>
    </border>
  </borders>
  <cellStyleXfs count="4">
    <xf numFmtId="0" fontId="0" fillId="0" borderId="0"/>
    <xf numFmtId="9" fontId="18" fillId="0" borderId="0" applyFont="0" applyFill="0" applyBorder="0" applyAlignment="0" applyProtection="0"/>
    <xf numFmtId="0" fontId="19" fillId="10" borderId="0" applyNumberFormat="0" applyBorder="0" applyAlignment="0" applyProtection="0"/>
    <xf numFmtId="0" fontId="20" fillId="11" borderId="0" applyNumberFormat="0" applyBorder="0" applyAlignment="0" applyProtection="0"/>
  </cellStyleXfs>
  <cellXfs count="210">
    <xf numFmtId="0" fontId="0" fillId="0" borderId="0" xfId="0"/>
    <xf numFmtId="0" fontId="1" fillId="0" borderId="0" xfId="0" applyFont="1"/>
    <xf numFmtId="0" fontId="1" fillId="0" borderId="31" xfId="0" applyFont="1" applyBorder="1"/>
    <xf numFmtId="0" fontId="6" fillId="6" borderId="12" xfId="0" applyFont="1" applyFill="1" applyBorder="1" applyAlignment="1">
      <alignment vertical="center" wrapText="1"/>
    </xf>
    <xf numFmtId="0" fontId="1" fillId="5" borderId="15" xfId="0" applyFont="1" applyFill="1" applyBorder="1" applyAlignment="1">
      <alignment vertical="center" wrapText="1"/>
    </xf>
    <xf numFmtId="164" fontId="3" fillId="0" borderId="17" xfId="0" quotePrefix="1" applyNumberFormat="1" applyFont="1" applyBorder="1" applyAlignment="1">
      <alignment horizontal="left" vertical="center"/>
    </xf>
    <xf numFmtId="0" fontId="5" fillId="9" borderId="18" xfId="0" quotePrefix="1" applyFont="1" applyFill="1" applyBorder="1" applyAlignment="1">
      <alignment horizontal="left" vertical="center"/>
    </xf>
    <xf numFmtId="0" fontId="5" fillId="9" borderId="19" xfId="0" quotePrefix="1" applyFont="1" applyFill="1" applyBorder="1" applyAlignment="1">
      <alignment horizontal="left" vertical="center"/>
    </xf>
    <xf numFmtId="49" fontId="1" fillId="9" borderId="20" xfId="0" quotePrefix="1" applyNumberFormat="1" applyFont="1" applyFill="1" applyBorder="1" applyAlignment="1">
      <alignment horizontal="left" vertical="center"/>
    </xf>
    <xf numFmtId="49" fontId="1" fillId="9" borderId="18" xfId="0" quotePrefix="1" applyNumberFormat="1" applyFont="1" applyFill="1" applyBorder="1" applyAlignment="1">
      <alignment horizontal="left" vertical="center"/>
    </xf>
    <xf numFmtId="0" fontId="1" fillId="9" borderId="18" xfId="0" quotePrefix="1" applyFont="1" applyFill="1" applyBorder="1" applyAlignment="1">
      <alignment horizontal="left" vertical="center"/>
    </xf>
    <xf numFmtId="0" fontId="9" fillId="9" borderId="18" xfId="0" quotePrefix="1" applyFont="1" applyFill="1" applyBorder="1" applyAlignment="1">
      <alignment horizontal="left" vertical="center"/>
    </xf>
    <xf numFmtId="0" fontId="7" fillId="7" borderId="15" xfId="0" applyFont="1" applyFill="1" applyBorder="1" applyAlignment="1">
      <alignment vertical="center" wrapText="1"/>
    </xf>
    <xf numFmtId="0" fontId="11" fillId="0" borderId="0" xfId="0" applyFont="1"/>
    <xf numFmtId="164" fontId="9" fillId="9" borderId="18" xfId="0" quotePrefix="1" applyNumberFormat="1" applyFont="1" applyFill="1" applyBorder="1" applyAlignment="1">
      <alignment horizontal="left" vertical="center"/>
    </xf>
    <xf numFmtId="0" fontId="1" fillId="9" borderId="20" xfId="0" applyFont="1" applyFill="1" applyBorder="1"/>
    <xf numFmtId="0" fontId="1" fillId="9" borderId="21" xfId="0" applyFont="1" applyFill="1" applyBorder="1"/>
    <xf numFmtId="0" fontId="5" fillId="9" borderId="17" xfId="0" quotePrefix="1" applyFont="1" applyFill="1" applyBorder="1" applyAlignment="1">
      <alignment horizontal="left" vertical="center"/>
    </xf>
    <xf numFmtId="0" fontId="5" fillId="9" borderId="32" xfId="0" quotePrefix="1" applyFont="1" applyFill="1" applyBorder="1" applyAlignment="1">
      <alignment horizontal="left" vertical="center"/>
    </xf>
    <xf numFmtId="0" fontId="5" fillId="9" borderId="13" xfId="0" quotePrefix="1" applyFont="1" applyFill="1" applyBorder="1" applyAlignment="1">
      <alignment horizontal="left" vertical="center"/>
    </xf>
    <xf numFmtId="0" fontId="5" fillId="9" borderId="46" xfId="0" quotePrefix="1" applyFont="1" applyFill="1" applyBorder="1" applyAlignment="1">
      <alignment horizontal="left" vertical="center"/>
    </xf>
    <xf numFmtId="0" fontId="5" fillId="9" borderId="45" xfId="0" quotePrefix="1" applyFont="1" applyFill="1" applyBorder="1" applyAlignment="1">
      <alignment horizontal="left" vertical="center"/>
    </xf>
    <xf numFmtId="164" fontId="9" fillId="9" borderId="48" xfId="0" quotePrefix="1" applyNumberFormat="1" applyFont="1" applyFill="1" applyBorder="1" applyAlignment="1">
      <alignment horizontal="left"/>
    </xf>
    <xf numFmtId="0" fontId="1" fillId="9" borderId="32" xfId="0" quotePrefix="1" applyFont="1" applyFill="1" applyBorder="1" applyAlignment="1">
      <alignment horizontal="left" vertical="center"/>
    </xf>
    <xf numFmtId="0" fontId="1" fillId="9" borderId="32" xfId="0" applyFont="1" applyFill="1" applyBorder="1"/>
    <xf numFmtId="164" fontId="9" fillId="9" borderId="31" xfId="0" quotePrefix="1" applyNumberFormat="1" applyFont="1" applyFill="1" applyBorder="1" applyAlignment="1">
      <alignment horizontal="left"/>
    </xf>
    <xf numFmtId="164" fontId="9" fillId="9" borderId="49" xfId="0" quotePrefix="1" applyNumberFormat="1" applyFont="1" applyFill="1" applyBorder="1" applyAlignment="1">
      <alignment horizontal="left"/>
    </xf>
    <xf numFmtId="0" fontId="1" fillId="0" borderId="49" xfId="0" applyFont="1" applyBorder="1"/>
    <xf numFmtId="0" fontId="1" fillId="0" borderId="13" xfId="0" applyFont="1" applyBorder="1"/>
    <xf numFmtId="0" fontId="1" fillId="0" borderId="14" xfId="0" applyFont="1" applyBorder="1"/>
    <xf numFmtId="0" fontId="1" fillId="9" borderId="13" xfId="0" applyFont="1" applyFill="1" applyBorder="1"/>
    <xf numFmtId="0" fontId="1" fillId="9" borderId="49" xfId="0" applyFont="1" applyFill="1" applyBorder="1"/>
    <xf numFmtId="0" fontId="1" fillId="9" borderId="14" xfId="0" applyFont="1" applyFill="1" applyBorder="1"/>
    <xf numFmtId="0" fontId="10" fillId="9" borderId="35" xfId="0" applyFont="1" applyFill="1" applyBorder="1"/>
    <xf numFmtId="0" fontId="1" fillId="9" borderId="36" xfId="0" applyFont="1" applyFill="1" applyBorder="1"/>
    <xf numFmtId="0" fontId="1" fillId="9" borderId="37" xfId="0" applyFont="1" applyFill="1" applyBorder="1"/>
    <xf numFmtId="0" fontId="1" fillId="9" borderId="11" xfId="0" applyFont="1" applyFill="1" applyBorder="1"/>
    <xf numFmtId="0" fontId="1" fillId="9" borderId="50" xfId="0" applyFont="1" applyFill="1" applyBorder="1"/>
    <xf numFmtId="0" fontId="1" fillId="9" borderId="51" xfId="0" applyFont="1" applyFill="1" applyBorder="1"/>
    <xf numFmtId="0" fontId="1" fillId="9" borderId="52" xfId="0" applyFont="1" applyFill="1" applyBorder="1"/>
    <xf numFmtId="0" fontId="5" fillId="9" borderId="13" xfId="0" applyFont="1" applyFill="1" applyBorder="1"/>
    <xf numFmtId="0" fontId="1" fillId="9" borderId="35" xfId="0" applyFont="1" applyFill="1" applyBorder="1"/>
    <xf numFmtId="0" fontId="5" fillId="9" borderId="17" xfId="0" applyFont="1" applyFill="1" applyBorder="1"/>
    <xf numFmtId="0" fontId="1" fillId="9" borderId="17" xfId="0" applyFont="1" applyFill="1" applyBorder="1"/>
    <xf numFmtId="0" fontId="1" fillId="9" borderId="13" xfId="0" applyFont="1" applyFill="1" applyBorder="1" applyAlignment="1">
      <alignment horizontal="left" wrapText="1"/>
    </xf>
    <xf numFmtId="0" fontId="7" fillId="7" borderId="4" xfId="0" applyFont="1" applyFill="1" applyBorder="1" applyAlignment="1">
      <alignment vertical="center" wrapText="1"/>
    </xf>
    <xf numFmtId="0" fontId="7" fillId="8" borderId="4" xfId="0" applyFont="1" applyFill="1" applyBorder="1" applyAlignment="1">
      <alignment vertical="center" wrapText="1"/>
    </xf>
    <xf numFmtId="0" fontId="5" fillId="9" borderId="49" xfId="0" applyFont="1" applyFill="1" applyBorder="1"/>
    <xf numFmtId="0" fontId="1" fillId="9" borderId="48" xfId="0" applyFont="1" applyFill="1" applyBorder="1"/>
    <xf numFmtId="0" fontId="1" fillId="9" borderId="55" xfId="0" applyFont="1" applyFill="1" applyBorder="1" applyAlignment="1">
      <alignment vertical="center"/>
    </xf>
    <xf numFmtId="0" fontId="1" fillId="9" borderId="10" xfId="0" applyFont="1" applyFill="1" applyBorder="1"/>
    <xf numFmtId="0" fontId="10" fillId="9" borderId="11" xfId="0" applyFont="1" applyFill="1" applyBorder="1"/>
    <xf numFmtId="0" fontId="10" fillId="9" borderId="17" xfId="0" applyFont="1" applyFill="1" applyBorder="1"/>
    <xf numFmtId="0" fontId="1" fillId="9" borderId="0" xfId="0" applyFont="1" applyFill="1"/>
    <xf numFmtId="0" fontId="1" fillId="9" borderId="42" xfId="0" applyFont="1" applyFill="1" applyBorder="1"/>
    <xf numFmtId="0" fontId="1" fillId="9" borderId="6" xfId="0" applyFont="1" applyFill="1" applyBorder="1"/>
    <xf numFmtId="0" fontId="1" fillId="9" borderId="7" xfId="0" applyFont="1" applyFill="1" applyBorder="1"/>
    <xf numFmtId="0" fontId="7" fillId="7" borderId="42" xfId="0" applyFont="1" applyFill="1" applyBorder="1" applyAlignment="1">
      <alignment horizontal="left" vertical="center"/>
    </xf>
    <xf numFmtId="0" fontId="7" fillId="7" borderId="6" xfId="0" applyFont="1" applyFill="1" applyBorder="1" applyAlignment="1">
      <alignment horizontal="left" vertical="center"/>
    </xf>
    <xf numFmtId="0" fontId="7" fillId="7" borderId="7" xfId="0" applyFont="1" applyFill="1" applyBorder="1" applyAlignment="1">
      <alignment horizontal="left" vertical="center"/>
    </xf>
    <xf numFmtId="0" fontId="1" fillId="9" borderId="13" xfId="0" applyFont="1" applyFill="1" applyBorder="1" applyAlignment="1">
      <alignment horizontal="center"/>
    </xf>
    <xf numFmtId="0" fontId="5" fillId="9" borderId="13" xfId="0" applyFont="1" applyFill="1" applyBorder="1" applyAlignment="1">
      <alignment vertical="center"/>
    </xf>
    <xf numFmtId="0" fontId="1" fillId="9" borderId="13" xfId="0" applyFont="1" applyFill="1" applyBorder="1" applyAlignment="1">
      <alignment vertical="center"/>
    </xf>
    <xf numFmtId="0" fontId="1" fillId="9" borderId="14" xfId="0" applyFont="1" applyFill="1" applyBorder="1" applyAlignment="1">
      <alignment vertical="center"/>
    </xf>
    <xf numFmtId="0" fontId="5" fillId="9" borderId="50" xfId="0" applyFont="1" applyFill="1" applyBorder="1"/>
    <xf numFmtId="0" fontId="0" fillId="9" borderId="0" xfId="0" applyFill="1"/>
    <xf numFmtId="0" fontId="1" fillId="9" borderId="11" xfId="0" applyFont="1" applyFill="1" applyBorder="1" applyAlignment="1">
      <alignment horizontal="center"/>
    </xf>
    <xf numFmtId="0" fontId="7" fillId="6" borderId="22" xfId="0" applyFont="1" applyFill="1" applyBorder="1" applyAlignment="1">
      <alignment vertical="center"/>
    </xf>
    <xf numFmtId="0" fontId="20" fillId="11" borderId="0" xfId="3"/>
    <xf numFmtId="0" fontId="19" fillId="10" borderId="0" xfId="2"/>
    <xf numFmtId="10" fontId="19" fillId="10" borderId="0" xfId="2" applyNumberFormat="1"/>
    <xf numFmtId="10" fontId="19" fillId="10" borderId="0" xfId="1" applyNumberFormat="1" applyFont="1" applyFill="1"/>
    <xf numFmtId="0" fontId="20" fillId="0" borderId="0" xfId="3" applyFill="1"/>
    <xf numFmtId="0" fontId="1" fillId="9" borderId="49" xfId="0" applyFont="1" applyFill="1" applyBorder="1" applyAlignment="1">
      <alignment horizontal="left" wrapText="1"/>
    </xf>
    <xf numFmtId="0" fontId="1" fillId="9" borderId="13" xfId="0" applyFont="1" applyFill="1" applyBorder="1" applyAlignment="1">
      <alignment horizontal="left" wrapText="1"/>
    </xf>
    <xf numFmtId="0" fontId="1" fillId="9" borderId="3" xfId="0" applyFont="1" applyFill="1" applyBorder="1" applyAlignment="1">
      <alignment horizontal="center"/>
    </xf>
    <xf numFmtId="0" fontId="1" fillId="9" borderId="2" xfId="0" applyFont="1" applyFill="1" applyBorder="1" applyAlignment="1">
      <alignment horizontal="center"/>
    </xf>
    <xf numFmtId="0" fontId="1" fillId="9" borderId="4" xfId="0" applyFont="1" applyFill="1" applyBorder="1" applyAlignment="1">
      <alignment horizontal="center"/>
    </xf>
    <xf numFmtId="0" fontId="1" fillId="9" borderId="50" xfId="0" applyFont="1" applyFill="1" applyBorder="1" applyAlignment="1">
      <alignment horizontal="left" wrapText="1"/>
    </xf>
    <xf numFmtId="0" fontId="1" fillId="9" borderId="51" xfId="0" applyFont="1" applyFill="1" applyBorder="1" applyAlignment="1">
      <alignment horizontal="left" wrapText="1"/>
    </xf>
    <xf numFmtId="0" fontId="1" fillId="9" borderId="13" xfId="0" applyFont="1" applyFill="1" applyBorder="1" applyAlignment="1">
      <alignment horizontal="left"/>
    </xf>
    <xf numFmtId="0" fontId="5" fillId="9" borderId="13" xfId="0" applyFont="1" applyFill="1" applyBorder="1" applyAlignment="1">
      <alignment vertical="center" wrapText="1"/>
    </xf>
    <xf numFmtId="0" fontId="1" fillId="9" borderId="43" xfId="0" applyFont="1" applyFill="1" applyBorder="1"/>
    <xf numFmtId="0" fontId="1" fillId="9" borderId="50" xfId="0" applyFont="1" applyFill="1" applyBorder="1" applyAlignment="1">
      <alignment horizontal="left"/>
    </xf>
    <xf numFmtId="0" fontId="1" fillId="9" borderId="51" xfId="0" applyFont="1" applyFill="1" applyBorder="1" applyAlignment="1">
      <alignment horizontal="left"/>
    </xf>
    <xf numFmtId="0" fontId="1" fillId="9" borderId="13" xfId="0" applyFont="1" applyFill="1" applyBorder="1" applyAlignment="1">
      <alignment vertical="center" wrapText="1"/>
    </xf>
    <xf numFmtId="0" fontId="1" fillId="9" borderId="17" xfId="0" applyFont="1" applyFill="1" applyBorder="1" applyAlignment="1">
      <alignment horizontal="left" vertical="center" wrapText="1"/>
    </xf>
    <xf numFmtId="0" fontId="7" fillId="7" borderId="38" xfId="0" applyFont="1" applyFill="1" applyBorder="1" applyAlignment="1">
      <alignment vertical="center"/>
    </xf>
    <xf numFmtId="0" fontId="7" fillId="7" borderId="1" xfId="0" applyFont="1" applyFill="1" applyBorder="1" applyAlignment="1">
      <alignment vertical="center"/>
    </xf>
    <xf numFmtId="0" fontId="7" fillId="7" borderId="22" xfId="0" applyFont="1" applyFill="1" applyBorder="1" applyAlignment="1">
      <alignment vertical="center"/>
    </xf>
    <xf numFmtId="0" fontId="1" fillId="9" borderId="14" xfId="0" applyFont="1" applyFill="1" applyBorder="1" applyAlignment="1">
      <alignment horizontal="left" wrapText="1"/>
    </xf>
    <xf numFmtId="0" fontId="1" fillId="9" borderId="31" xfId="0" applyFont="1" applyFill="1" applyBorder="1" applyAlignment="1">
      <alignment horizontal="left" wrapText="1"/>
    </xf>
    <xf numFmtId="0" fontId="1" fillId="9" borderId="0" xfId="0" applyFont="1" applyFill="1" applyAlignment="1">
      <alignment horizontal="left" wrapText="1"/>
    </xf>
    <xf numFmtId="0" fontId="7" fillId="7" borderId="54" xfId="0" applyFont="1" applyFill="1" applyBorder="1" applyAlignment="1">
      <alignment vertical="center"/>
    </xf>
    <xf numFmtId="0" fontId="7" fillId="7" borderId="0" xfId="0" applyFont="1" applyFill="1" applyAlignment="1">
      <alignment vertical="center"/>
    </xf>
    <xf numFmtId="0" fontId="7" fillId="7" borderId="3" xfId="0" applyFont="1" applyFill="1" applyBorder="1" applyAlignment="1">
      <alignment vertical="center"/>
    </xf>
    <xf numFmtId="0" fontId="7" fillId="7" borderId="2" xfId="0" applyFont="1" applyFill="1" applyBorder="1" applyAlignment="1">
      <alignment vertical="center"/>
    </xf>
    <xf numFmtId="0" fontId="7" fillId="7" borderId="4" xfId="0" applyFont="1" applyFill="1" applyBorder="1" applyAlignment="1">
      <alignment vertical="center"/>
    </xf>
    <xf numFmtId="0" fontId="7" fillId="8" borderId="3" xfId="0" applyFont="1" applyFill="1" applyBorder="1" applyAlignment="1">
      <alignment vertical="center"/>
    </xf>
    <xf numFmtId="0" fontId="7" fillId="8" borderId="2" xfId="0" applyFont="1" applyFill="1" applyBorder="1" applyAlignment="1">
      <alignment vertical="center"/>
    </xf>
    <xf numFmtId="0" fontId="7" fillId="8" borderId="4" xfId="0" applyFont="1" applyFill="1" applyBorder="1" applyAlignment="1">
      <alignment vertical="center"/>
    </xf>
    <xf numFmtId="0" fontId="5" fillId="9" borderId="13" xfId="0" applyFont="1" applyFill="1" applyBorder="1" applyAlignment="1">
      <alignment horizontal="left" vertical="center" wrapText="1"/>
    </xf>
    <xf numFmtId="0" fontId="5" fillId="9" borderId="50" xfId="0" applyFont="1" applyFill="1" applyBorder="1" applyAlignment="1">
      <alignment horizontal="left" vertical="center"/>
    </xf>
    <xf numFmtId="0" fontId="5" fillId="9" borderId="51" xfId="0" applyFont="1" applyFill="1" applyBorder="1" applyAlignment="1">
      <alignment horizontal="left" vertical="center"/>
    </xf>
    <xf numFmtId="0" fontId="5" fillId="9" borderId="52" xfId="0" applyFont="1" applyFill="1" applyBorder="1" applyAlignment="1">
      <alignment horizontal="left" vertical="center"/>
    </xf>
    <xf numFmtId="0" fontId="8" fillId="0" borderId="5" xfId="0" applyFont="1" applyBorder="1" applyAlignment="1">
      <alignment vertical="center" wrapText="1"/>
    </xf>
    <xf numFmtId="0" fontId="8" fillId="0" borderId="8" xfId="0" applyFont="1" applyBorder="1" applyAlignment="1">
      <alignment vertical="center" wrapText="1"/>
    </xf>
    <xf numFmtId="0" fontId="8" fillId="0" borderId="39" xfId="0" applyFont="1" applyBorder="1" applyAlignment="1">
      <alignment vertical="center" wrapText="1"/>
    </xf>
    <xf numFmtId="0" fontId="5" fillId="0" borderId="26" xfId="0" applyFont="1" applyBorder="1"/>
    <xf numFmtId="0" fontId="5" fillId="0" borderId="27" xfId="0" applyFont="1" applyBorder="1"/>
    <xf numFmtId="0" fontId="5" fillId="0" borderId="28" xfId="0" applyFont="1" applyBorder="1"/>
    <xf numFmtId="0" fontId="1" fillId="0" borderId="30" xfId="0" applyFont="1" applyBorder="1"/>
    <xf numFmtId="0" fontId="1" fillId="0" borderId="20" xfId="0" applyFont="1" applyBorder="1"/>
    <xf numFmtId="0" fontId="1" fillId="0" borderId="21" xfId="0" applyFont="1" applyBorder="1"/>
    <xf numFmtId="0" fontId="5" fillId="0" borderId="30" xfId="0" applyFont="1" applyBorder="1"/>
    <xf numFmtId="0" fontId="5" fillId="0" borderId="20" xfId="0" applyFont="1" applyBorder="1"/>
    <xf numFmtId="0" fontId="5" fillId="0" borderId="21" xfId="0" applyFont="1" applyBorder="1"/>
    <xf numFmtId="0" fontId="5" fillId="0" borderId="41" xfId="0" applyFont="1" applyBorder="1"/>
    <xf numFmtId="0" fontId="5" fillId="0" borderId="23" xfId="0" applyFont="1" applyBorder="1"/>
    <xf numFmtId="0" fontId="5" fillId="0" borderId="24" xfId="0" applyFont="1" applyBorder="1"/>
    <xf numFmtId="0" fontId="1" fillId="9" borderId="49" xfId="0" applyFont="1" applyFill="1" applyBorder="1" applyAlignment="1">
      <alignment horizontal="left" vertical="center" wrapText="1"/>
    </xf>
    <xf numFmtId="0" fontId="1" fillId="9" borderId="13" xfId="0" applyFont="1" applyFill="1" applyBorder="1" applyAlignment="1">
      <alignment horizontal="left" vertical="center" wrapText="1"/>
    </xf>
    <xf numFmtId="0" fontId="1" fillId="9" borderId="14" xfId="0" applyFont="1" applyFill="1" applyBorder="1" applyAlignment="1">
      <alignment horizontal="left" vertical="center" wrapText="1"/>
    </xf>
    <xf numFmtId="0" fontId="10" fillId="9" borderId="49" xfId="0" applyFont="1" applyFill="1" applyBorder="1" applyAlignment="1">
      <alignment horizontal="left"/>
    </xf>
    <xf numFmtId="0" fontId="10" fillId="9" borderId="13" xfId="0" applyFont="1" applyFill="1" applyBorder="1" applyAlignment="1">
      <alignment horizontal="left"/>
    </xf>
    <xf numFmtId="0" fontId="10" fillId="9" borderId="14" xfId="0" applyFont="1" applyFill="1" applyBorder="1" applyAlignment="1">
      <alignment horizontal="left"/>
    </xf>
    <xf numFmtId="0" fontId="1" fillId="9" borderId="44" xfId="0" applyFont="1" applyFill="1" applyBorder="1" applyAlignment="1">
      <alignment horizontal="center"/>
    </xf>
    <xf numFmtId="0" fontId="1" fillId="9" borderId="53" xfId="0" applyFont="1" applyFill="1" applyBorder="1" applyAlignment="1">
      <alignment horizontal="center"/>
    </xf>
    <xf numFmtId="0" fontId="8" fillId="4" borderId="25"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7" fillId="0" borderId="27" xfId="0" quotePrefix="1" applyFont="1" applyBorder="1"/>
    <xf numFmtId="0" fontId="7" fillId="0" borderId="28" xfId="0" quotePrefix="1" applyFont="1" applyBorder="1"/>
    <xf numFmtId="0" fontId="8" fillId="0" borderId="20" xfId="0" applyFont="1" applyBorder="1"/>
    <xf numFmtId="0" fontId="8" fillId="0" borderId="21" xfId="0" applyFont="1" applyBorder="1"/>
    <xf numFmtId="0" fontId="6" fillId="9" borderId="33" xfId="0" applyFont="1" applyFill="1" applyBorder="1"/>
    <xf numFmtId="0" fontId="6" fillId="9" borderId="20" xfId="0" applyFont="1" applyFill="1" applyBorder="1"/>
    <xf numFmtId="0" fontId="6" fillId="9" borderId="21" xfId="0" applyFont="1" applyFill="1" applyBorder="1"/>
    <xf numFmtId="0" fontId="1" fillId="0" borderId="35" xfId="0" applyFont="1" applyBorder="1"/>
    <xf numFmtId="0" fontId="8" fillId="0" borderId="36" xfId="0" applyFont="1" applyBorder="1"/>
    <xf numFmtId="0" fontId="8" fillId="0" borderId="37" xfId="0" applyFont="1" applyBorder="1"/>
    <xf numFmtId="0" fontId="7" fillId="0" borderId="18"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5" fillId="0" borderId="20" xfId="0" applyFont="1" applyBorder="1" applyAlignment="1">
      <alignment vertical="center"/>
    </xf>
    <xf numFmtId="0" fontId="5" fillId="0" borderId="33"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49" fontId="1" fillId="9" borderId="20" xfId="0" quotePrefix="1" applyNumberFormat="1" applyFont="1" applyFill="1" applyBorder="1" applyAlignment="1">
      <alignment horizontal="left" vertical="center"/>
    </xf>
    <xf numFmtId="0" fontId="1" fillId="9" borderId="11" xfId="0" applyFont="1" applyFill="1" applyBorder="1" applyAlignment="1">
      <alignment horizontal="left" wrapText="1"/>
    </xf>
    <xf numFmtId="0" fontId="1" fillId="9" borderId="16" xfId="0" applyFont="1" applyFill="1" applyBorder="1" applyAlignment="1">
      <alignment horizontal="left"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13" fillId="4" borderId="42"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31"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9" xfId="0" applyFont="1" applyFill="1" applyBorder="1" applyAlignment="1">
      <alignment horizontal="left" vertical="top" wrapText="1"/>
    </xf>
    <xf numFmtId="0" fontId="13" fillId="4" borderId="40" xfId="0" applyFont="1" applyFill="1" applyBorder="1" applyAlignment="1">
      <alignment horizontal="left" vertical="top" wrapText="1"/>
    </xf>
    <xf numFmtId="0" fontId="13" fillId="4" borderId="1" xfId="0" applyFont="1" applyFill="1" applyBorder="1" applyAlignment="1">
      <alignment horizontal="left" vertical="top" wrapText="1"/>
    </xf>
    <xf numFmtId="0" fontId="13" fillId="4" borderId="22" xfId="0" applyFont="1" applyFill="1" applyBorder="1" applyAlignment="1">
      <alignment horizontal="left" vertical="top" wrapText="1"/>
    </xf>
    <xf numFmtId="0" fontId="6" fillId="5" borderId="25"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8" fillId="0" borderId="11" xfId="0" quotePrefix="1" applyFont="1" applyBorder="1" applyAlignment="1">
      <alignment horizontal="left" vertical="center"/>
    </xf>
    <xf numFmtId="0" fontId="8" fillId="0" borderId="16" xfId="0" quotePrefix="1" applyFont="1" applyBorder="1" applyAlignment="1">
      <alignment horizontal="left" vertical="center"/>
    </xf>
    <xf numFmtId="49" fontId="1" fillId="9" borderId="33" xfId="0" quotePrefix="1" applyNumberFormat="1" applyFont="1" applyFill="1" applyBorder="1" applyAlignment="1">
      <alignment horizontal="left" vertical="center"/>
    </xf>
    <xf numFmtId="0" fontId="6" fillId="9" borderId="47" xfId="0" quotePrefix="1" applyFont="1" applyFill="1" applyBorder="1" applyAlignment="1">
      <alignment horizontal="left" vertical="center"/>
    </xf>
    <xf numFmtId="0" fontId="6" fillId="9" borderId="32" xfId="0" quotePrefix="1" applyFont="1" applyFill="1" applyBorder="1" applyAlignment="1">
      <alignment horizontal="left" vertical="center"/>
    </xf>
    <xf numFmtId="0" fontId="5" fillId="0" borderId="23"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1" fillId="0" borderId="31" xfId="0" applyFont="1" applyBorder="1" applyAlignment="1">
      <alignment horizontal="left" wrapText="1"/>
    </xf>
    <xf numFmtId="0" fontId="1" fillId="0" borderId="0" xfId="0" applyFont="1" applyAlignment="1">
      <alignment horizontal="left" wrapText="1"/>
    </xf>
    <xf numFmtId="0" fontId="1" fillId="0" borderId="9" xfId="0" applyFont="1" applyBorder="1" applyAlignment="1">
      <alignment horizontal="left" wrapText="1"/>
    </xf>
    <xf numFmtId="0" fontId="1" fillId="0" borderId="40" xfId="0" applyFont="1" applyBorder="1" applyAlignment="1">
      <alignment horizontal="left" wrapText="1"/>
    </xf>
    <xf numFmtId="0" fontId="1" fillId="0" borderId="1" xfId="0" applyFont="1" applyBorder="1" applyAlignment="1">
      <alignment horizontal="left" wrapText="1"/>
    </xf>
    <xf numFmtId="0" fontId="1" fillId="0" borderId="22" xfId="0" applyFont="1" applyBorder="1" applyAlignment="1">
      <alignment horizontal="left" wrapText="1"/>
    </xf>
    <xf numFmtId="0" fontId="7" fillId="7" borderId="40" xfId="0" applyFont="1" applyFill="1" applyBorder="1" applyAlignment="1">
      <alignment horizontal="left" vertical="center"/>
    </xf>
    <xf numFmtId="0" fontId="7" fillId="7" borderId="1" xfId="0" applyFont="1" applyFill="1" applyBorder="1" applyAlignment="1">
      <alignment horizontal="left" vertical="center"/>
    </xf>
    <xf numFmtId="0" fontId="7" fillId="7" borderId="22" xfId="0" applyFont="1" applyFill="1" applyBorder="1" applyAlignment="1">
      <alignment horizontal="left" vertical="center"/>
    </xf>
    <xf numFmtId="0" fontId="1" fillId="9" borderId="31" xfId="0" applyFont="1" applyFill="1" applyBorder="1" applyAlignment="1">
      <alignment horizontal="center"/>
    </xf>
    <xf numFmtId="0" fontId="1" fillId="9" borderId="0" xfId="0" applyFont="1" applyFill="1" applyAlignment="1">
      <alignment horizontal="center"/>
    </xf>
    <xf numFmtId="0" fontId="1" fillId="9" borderId="9" xfId="0" applyFont="1" applyFill="1" applyBorder="1" applyAlignment="1">
      <alignment horizontal="center"/>
    </xf>
    <xf numFmtId="0" fontId="1" fillId="9" borderId="40" xfId="0" applyFont="1" applyFill="1" applyBorder="1" applyAlignment="1">
      <alignment horizontal="center"/>
    </xf>
    <xf numFmtId="0" fontId="1" fillId="9" borderId="1" xfId="0" applyFont="1" applyFill="1" applyBorder="1" applyAlignment="1">
      <alignment horizontal="center"/>
    </xf>
    <xf numFmtId="0" fontId="1" fillId="9" borderId="22" xfId="0" applyFont="1" applyFill="1" applyBorder="1" applyAlignment="1">
      <alignment horizontal="center"/>
    </xf>
    <xf numFmtId="0" fontId="1" fillId="9" borderId="52" xfId="0" applyFont="1" applyFill="1" applyBorder="1" applyAlignment="1">
      <alignment horizontal="left" wrapText="1"/>
    </xf>
    <xf numFmtId="0" fontId="5" fillId="9" borderId="49" xfId="0" applyFont="1" applyFill="1" applyBorder="1" applyAlignment="1">
      <alignment horizontal="left" wrapText="1"/>
    </xf>
    <xf numFmtId="0" fontId="5" fillId="9" borderId="13" xfId="0" applyFont="1" applyFill="1" applyBorder="1" applyAlignment="1">
      <alignment horizontal="left" wrapText="1"/>
    </xf>
    <xf numFmtId="0" fontId="5" fillId="9" borderId="14" xfId="0" applyFont="1" applyFill="1" applyBorder="1" applyAlignment="1">
      <alignment horizontal="left" wrapText="1"/>
    </xf>
    <xf numFmtId="0" fontId="7" fillId="6" borderId="3" xfId="0" applyFont="1" applyFill="1" applyBorder="1" applyAlignment="1">
      <alignment horizontal="left" vertical="center"/>
    </xf>
    <xf numFmtId="0" fontId="7" fillId="6" borderId="2" xfId="0" applyFont="1" applyFill="1" applyBorder="1" applyAlignment="1">
      <alignment horizontal="left" vertical="center"/>
    </xf>
    <xf numFmtId="0" fontId="7" fillId="6" borderId="4" xfId="0" applyFont="1" applyFill="1" applyBorder="1" applyAlignment="1">
      <alignment horizontal="left" vertical="center"/>
    </xf>
    <xf numFmtId="0" fontId="14" fillId="4" borderId="25"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12" xfId="0" applyFont="1" applyFill="1" applyBorder="1" applyAlignment="1">
      <alignment horizontal="center" vertical="center"/>
    </xf>
    <xf numFmtId="10" fontId="15" fillId="0" borderId="25" xfId="0" applyNumberFormat="1" applyFont="1" applyBorder="1" applyAlignment="1">
      <alignment horizontal="center" vertical="center"/>
    </xf>
    <xf numFmtId="10" fontId="15" fillId="0" borderId="29" xfId="0" applyNumberFormat="1" applyFont="1" applyBorder="1" applyAlignment="1">
      <alignment horizontal="center" vertical="center"/>
    </xf>
    <xf numFmtId="10" fontId="15" fillId="0" borderId="12" xfId="0" applyNumberFormat="1" applyFont="1" applyBorder="1" applyAlignment="1">
      <alignment horizontal="center" vertical="center"/>
    </xf>
  </cellXfs>
  <cellStyles count="4">
    <cellStyle name="Good" xfId="2" builtinId="26"/>
    <cellStyle name="Neutral" xfId="3" builtinId="28"/>
    <cellStyle name="Normal" xfId="0" builtinId="0"/>
    <cellStyle name="Percent" xfId="1" builtinId="5"/>
  </cellStyles>
  <dxfs count="6">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colors>
    <mruColors>
      <color rgb="FF232C79"/>
      <color rgb="FF0092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M$16" lockText="1" noThreeD="1"/>
</file>

<file path=xl/ctrlProps/ctrlProp10.xml><?xml version="1.0" encoding="utf-8"?>
<formControlPr xmlns="http://schemas.microsoft.com/office/spreadsheetml/2009/9/main" objectType="CheckBox" fmlaLink="$N$63" lockText="1" noThreeD="1"/>
</file>

<file path=xl/ctrlProps/ctrlProp100.xml><?xml version="1.0" encoding="utf-8"?>
<formControlPr xmlns="http://schemas.microsoft.com/office/spreadsheetml/2009/9/main" objectType="CheckBox" fmlaLink="$N$350" lockText="1" noThreeD="1"/>
</file>

<file path=xl/ctrlProps/ctrlProp101.xml><?xml version="1.0" encoding="utf-8"?>
<formControlPr xmlns="http://schemas.microsoft.com/office/spreadsheetml/2009/9/main" objectType="CheckBox" fmlaLink="$N$351" lockText="1" noThreeD="1"/>
</file>

<file path=xl/ctrlProps/ctrlProp102.xml><?xml version="1.0" encoding="utf-8"?>
<formControlPr xmlns="http://schemas.microsoft.com/office/spreadsheetml/2009/9/main" objectType="CheckBox" fmlaLink="$N$352" lockText="1" noThreeD="1"/>
</file>

<file path=xl/ctrlProps/ctrlProp103.xml><?xml version="1.0" encoding="utf-8"?>
<formControlPr xmlns="http://schemas.microsoft.com/office/spreadsheetml/2009/9/main" objectType="CheckBox" fmlaLink="$N$353" lockText="1" noThreeD="1"/>
</file>

<file path=xl/ctrlProps/ctrlProp104.xml><?xml version="1.0" encoding="utf-8"?>
<formControlPr xmlns="http://schemas.microsoft.com/office/spreadsheetml/2009/9/main" objectType="CheckBox" fmlaLink="$N$354" lockText="1" noThreeD="1"/>
</file>

<file path=xl/ctrlProps/ctrlProp105.xml><?xml version="1.0" encoding="utf-8"?>
<formControlPr xmlns="http://schemas.microsoft.com/office/spreadsheetml/2009/9/main" objectType="CheckBox" fmlaLink="$N$355" lockText="1" noThreeD="1"/>
</file>

<file path=xl/ctrlProps/ctrlProp106.xml><?xml version="1.0" encoding="utf-8"?>
<formControlPr xmlns="http://schemas.microsoft.com/office/spreadsheetml/2009/9/main" objectType="CheckBox" fmlaLink="$N$358" lockText="1" noThreeD="1"/>
</file>

<file path=xl/ctrlProps/ctrlProp107.xml><?xml version="1.0" encoding="utf-8"?>
<formControlPr xmlns="http://schemas.microsoft.com/office/spreadsheetml/2009/9/main" objectType="CheckBox" fmlaLink="$N$361"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N$70"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fmlaLink="$N$396" lockText="1" noThreeD="1"/>
</file>

<file path=xl/ctrlProps/ctrlProp112.xml><?xml version="1.0" encoding="utf-8"?>
<formControlPr xmlns="http://schemas.microsoft.com/office/spreadsheetml/2009/9/main" objectType="CheckBox" fmlaLink="$N$397" lockText="1" noThreeD="1"/>
</file>

<file path=xl/ctrlProps/ctrlProp113.xml><?xml version="1.0" encoding="utf-8"?>
<formControlPr xmlns="http://schemas.microsoft.com/office/spreadsheetml/2009/9/main" objectType="CheckBox" fmlaLink="$N$398" lockText="1" noThreeD="1"/>
</file>

<file path=xl/ctrlProps/ctrlProp114.xml><?xml version="1.0" encoding="utf-8"?>
<formControlPr xmlns="http://schemas.microsoft.com/office/spreadsheetml/2009/9/main" objectType="CheckBox" fmlaLink="$N$399" lockText="1" noThreeD="1"/>
</file>

<file path=xl/ctrlProps/ctrlProp115.xml><?xml version="1.0" encoding="utf-8"?>
<formControlPr xmlns="http://schemas.microsoft.com/office/spreadsheetml/2009/9/main" objectType="CheckBox" fmlaLink="$N$400" lockText="1" noThreeD="1"/>
</file>

<file path=xl/ctrlProps/ctrlProp116.xml><?xml version="1.0" encoding="utf-8"?>
<formControlPr xmlns="http://schemas.microsoft.com/office/spreadsheetml/2009/9/main" objectType="CheckBox" fmlaLink="$N$401" lockText="1" noThreeD="1"/>
</file>

<file path=xl/ctrlProps/ctrlProp117.xml><?xml version="1.0" encoding="utf-8"?>
<formControlPr xmlns="http://schemas.microsoft.com/office/spreadsheetml/2009/9/main" objectType="CheckBox" fmlaLink="$N$402" lockText="1" noThreeD="1"/>
</file>

<file path=xl/ctrlProps/ctrlProp118.xml><?xml version="1.0" encoding="utf-8"?>
<formControlPr xmlns="http://schemas.microsoft.com/office/spreadsheetml/2009/9/main" objectType="CheckBox" fmlaLink="$N$403" lockText="1" noThreeD="1"/>
</file>

<file path=xl/ctrlProps/ctrlProp119.xml><?xml version="1.0" encoding="utf-8"?>
<formControlPr xmlns="http://schemas.microsoft.com/office/spreadsheetml/2009/9/main" objectType="CheckBox" fmlaLink="$N$404" lockText="1" noThreeD="1"/>
</file>

<file path=xl/ctrlProps/ctrlProp12.xml><?xml version="1.0" encoding="utf-8"?>
<formControlPr xmlns="http://schemas.microsoft.com/office/spreadsheetml/2009/9/main" objectType="CheckBox" fmlaLink="$N$71" lockText="1" noThreeD="1"/>
</file>

<file path=xl/ctrlProps/ctrlProp120.xml><?xml version="1.0" encoding="utf-8"?>
<formControlPr xmlns="http://schemas.microsoft.com/office/spreadsheetml/2009/9/main" objectType="CheckBox" fmlaLink="$N$405" lockText="1" noThreeD="1"/>
</file>

<file path=xl/ctrlProps/ctrlProp121.xml><?xml version="1.0" encoding="utf-8"?>
<formControlPr xmlns="http://schemas.microsoft.com/office/spreadsheetml/2009/9/main" objectType="CheckBox" fmlaLink="$N$406" lockText="1" noThreeD="1"/>
</file>

<file path=xl/ctrlProps/ctrlProp122.xml><?xml version="1.0" encoding="utf-8"?>
<formControlPr xmlns="http://schemas.microsoft.com/office/spreadsheetml/2009/9/main" objectType="CheckBox" fmlaLink="$N$407" lockText="1" noThreeD="1"/>
</file>

<file path=xl/ctrlProps/ctrlProp123.xml><?xml version="1.0" encoding="utf-8"?>
<formControlPr xmlns="http://schemas.microsoft.com/office/spreadsheetml/2009/9/main" objectType="CheckBox" fmlaLink="$N$408" lockText="1" noThreeD="1"/>
</file>

<file path=xl/ctrlProps/ctrlProp124.xml><?xml version="1.0" encoding="utf-8"?>
<formControlPr xmlns="http://schemas.microsoft.com/office/spreadsheetml/2009/9/main" objectType="CheckBox" fmlaLink="$N$409"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fmlaLink="$N$414" lockText="1" noThreeD="1"/>
</file>

<file path=xl/ctrlProps/ctrlProp127.xml><?xml version="1.0" encoding="utf-8"?>
<formControlPr xmlns="http://schemas.microsoft.com/office/spreadsheetml/2009/9/main" objectType="CheckBox" fmlaLink="$N$417"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N$78"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N$79"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N$86"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N$87"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fmlaLink="$N$519" lockText="1" noThreeD="1"/>
</file>

<file path=xl/ctrlProps/ctrlProp163.xml><?xml version="1.0" encoding="utf-8"?>
<formControlPr xmlns="http://schemas.microsoft.com/office/spreadsheetml/2009/9/main" objectType="CheckBox" fmlaLink="$N$522"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N$96"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fmlaLink="$N$15" lockText="1" noThreeD="1"/>
</file>

<file path=xl/ctrlProps/ctrlProp175.xml><?xml version="1.0" encoding="utf-8"?>
<formControlPr xmlns="http://schemas.microsoft.com/office/spreadsheetml/2009/9/main" objectType="CheckBox" fmlaLink="$N$16" lockText="1" noThreeD="1"/>
</file>

<file path=xl/ctrlProps/ctrlProp176.xml><?xml version="1.0" encoding="utf-8"?>
<formControlPr xmlns="http://schemas.microsoft.com/office/spreadsheetml/2009/9/main" objectType="CheckBox" fmlaLink="$N$17" lockText="1" noThreeD="1"/>
</file>

<file path=xl/ctrlProps/ctrlProp177.xml><?xml version="1.0" encoding="utf-8"?>
<formControlPr xmlns="http://schemas.microsoft.com/office/spreadsheetml/2009/9/main" objectType="CheckBox" fmlaLink="$N$25" lockText="1" noThreeD="1"/>
</file>

<file path=xl/ctrlProps/ctrlProp178.xml><?xml version="1.0" encoding="utf-8"?>
<formControlPr xmlns="http://schemas.microsoft.com/office/spreadsheetml/2009/9/main" objectType="CheckBox" fmlaLink="$N$20" lockText="1" noThreeD="1"/>
</file>

<file path=xl/ctrlProps/ctrlProp179.xml><?xml version="1.0" encoding="utf-8"?>
<formControlPr xmlns="http://schemas.microsoft.com/office/spreadsheetml/2009/9/main" objectType="CheckBox" fmlaLink="$N$21" lockText="1" noThreeD="1"/>
</file>

<file path=xl/ctrlProps/ctrlProp18.xml><?xml version="1.0" encoding="utf-8"?>
<formControlPr xmlns="http://schemas.microsoft.com/office/spreadsheetml/2009/9/main" objectType="CheckBox" fmlaLink="$N$99" lockText="1" noThreeD="1"/>
</file>

<file path=xl/ctrlProps/ctrlProp180.xml><?xml version="1.0" encoding="utf-8"?>
<formControlPr xmlns="http://schemas.microsoft.com/office/spreadsheetml/2009/9/main" objectType="CheckBox" fmlaLink="$N$22" lockText="1" noThreeD="1"/>
</file>

<file path=xl/ctrlProps/ctrlProp181.xml><?xml version="1.0" encoding="utf-8"?>
<formControlPr xmlns="http://schemas.microsoft.com/office/spreadsheetml/2009/9/main" objectType="CheckBox" fmlaLink="$N$23" lockText="1" noThreeD="1"/>
</file>

<file path=xl/ctrlProps/ctrlProp182.xml><?xml version="1.0" encoding="utf-8"?>
<formControlPr xmlns="http://schemas.microsoft.com/office/spreadsheetml/2009/9/main" objectType="CheckBox" fmlaLink="$N$24" lockText="1" noThreeD="1"/>
</file>

<file path=xl/ctrlProps/ctrlProp183.xml><?xml version="1.0" encoding="utf-8"?>
<formControlPr xmlns="http://schemas.microsoft.com/office/spreadsheetml/2009/9/main" objectType="CheckBox" fmlaLink="$N$26" lockText="1" noThreeD="1"/>
</file>

<file path=xl/ctrlProps/ctrlProp184.xml><?xml version="1.0" encoding="utf-8"?>
<formControlPr xmlns="http://schemas.microsoft.com/office/spreadsheetml/2009/9/main" objectType="CheckBox" fmlaLink="$M$16" lockText="1" noThreeD="1"/>
</file>

<file path=xl/ctrlProps/ctrlProp185.xml><?xml version="1.0" encoding="utf-8"?>
<formControlPr xmlns="http://schemas.microsoft.com/office/spreadsheetml/2009/9/main" objectType="CheckBox" fmlaLink="$M$17" lockText="1" noThreeD="1"/>
</file>

<file path=xl/ctrlProps/ctrlProp186.xml><?xml version="1.0" encoding="utf-8"?>
<formControlPr xmlns="http://schemas.microsoft.com/office/spreadsheetml/2009/9/main" objectType="CheckBox" fmlaLink="$N$38" lockText="1" noThreeD="1"/>
</file>

<file path=xl/ctrlProps/ctrlProp187.xml><?xml version="1.0" encoding="utf-8"?>
<formControlPr xmlns="http://schemas.microsoft.com/office/spreadsheetml/2009/9/main" objectType="CheckBox" fmlaLink="$N$39" lockText="1" noThreeD="1"/>
</file>

<file path=xl/ctrlProps/ctrlProp188.xml><?xml version="1.0" encoding="utf-8"?>
<formControlPr xmlns="http://schemas.microsoft.com/office/spreadsheetml/2009/9/main" objectType="CheckBox" fmlaLink="$N$47" lockText="1" noThreeD="1"/>
</file>

<file path=xl/ctrlProps/ctrlProp189.xml><?xml version="1.0" encoding="utf-8"?>
<formControlPr xmlns="http://schemas.microsoft.com/office/spreadsheetml/2009/9/main" objectType="CheckBox" fmlaLink="$N$36" lockText="1" noThreeD="1"/>
</file>

<file path=xl/ctrlProps/ctrlProp19.xml><?xml version="1.0" encoding="utf-8"?>
<formControlPr xmlns="http://schemas.microsoft.com/office/spreadsheetml/2009/9/main" objectType="CheckBox" fmlaLink="$N$102" lockText="1" noThreeD="1"/>
</file>

<file path=xl/ctrlProps/ctrlProp190.xml><?xml version="1.0" encoding="utf-8"?>
<formControlPr xmlns="http://schemas.microsoft.com/office/spreadsheetml/2009/9/main" objectType="CheckBox" fmlaLink="$N$37" lockText="1" noThreeD="1"/>
</file>

<file path=xl/ctrlProps/ctrlProp191.xml><?xml version="1.0" encoding="utf-8"?>
<formControlPr xmlns="http://schemas.microsoft.com/office/spreadsheetml/2009/9/main" objectType="CheckBox" fmlaLink="$N$45" lockText="1" noThreeD="1"/>
</file>

<file path=xl/ctrlProps/ctrlProp192.xml><?xml version="1.0" encoding="utf-8"?>
<formControlPr xmlns="http://schemas.microsoft.com/office/spreadsheetml/2009/9/main" objectType="CheckBox" fmlaLink="$N$40" lockText="1" noThreeD="1"/>
</file>

<file path=xl/ctrlProps/ctrlProp193.xml><?xml version="1.0" encoding="utf-8"?>
<formControlPr xmlns="http://schemas.microsoft.com/office/spreadsheetml/2009/9/main" objectType="CheckBox" fmlaLink="$N$41" lockText="1" noThreeD="1"/>
</file>

<file path=xl/ctrlProps/ctrlProp194.xml><?xml version="1.0" encoding="utf-8"?>
<formControlPr xmlns="http://schemas.microsoft.com/office/spreadsheetml/2009/9/main" objectType="CheckBox" fmlaLink="$N$42" lockText="1" noThreeD="1"/>
</file>

<file path=xl/ctrlProps/ctrlProp195.xml><?xml version="1.0" encoding="utf-8"?>
<formControlPr xmlns="http://schemas.microsoft.com/office/spreadsheetml/2009/9/main" objectType="CheckBox" fmlaLink="$N$43" lockText="1" noThreeD="1"/>
</file>

<file path=xl/ctrlProps/ctrlProp196.xml><?xml version="1.0" encoding="utf-8"?>
<formControlPr xmlns="http://schemas.microsoft.com/office/spreadsheetml/2009/9/main" objectType="CheckBox" fmlaLink="$N$44" lockText="1" noThreeD="1"/>
</file>

<file path=xl/ctrlProps/ctrlProp197.xml><?xml version="1.0" encoding="utf-8"?>
<formControlPr xmlns="http://schemas.microsoft.com/office/spreadsheetml/2009/9/main" objectType="CheckBox" fmlaLink="$N$46" lockText="1" noThreeD="1"/>
</file>

<file path=xl/ctrlProps/ctrlProp198.xml><?xml version="1.0" encoding="utf-8"?>
<formControlPr xmlns="http://schemas.microsoft.com/office/spreadsheetml/2009/9/main" objectType="CheckBox" fmlaLink="$M$16" lockText="1" noThreeD="1"/>
</file>

<file path=xl/ctrlProps/ctrlProp199.xml><?xml version="1.0" encoding="utf-8"?>
<formControlPr xmlns="http://schemas.microsoft.com/office/spreadsheetml/2009/9/main" objectType="CheckBox" fmlaLink="$N$35" lockText="1" noThreeD="1"/>
</file>

<file path=xl/ctrlProps/ctrlProp2.xml><?xml version="1.0" encoding="utf-8"?>
<formControlPr xmlns="http://schemas.microsoft.com/office/spreadsheetml/2009/9/main" objectType="CheckBox" fmlaLink="$M$17"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fmlaLink="$N$108" lockText="1" noThreeD="1"/>
</file>

<file path=xl/ctrlProps/ctrlProp201.xml><?xml version="1.0" encoding="utf-8"?>
<formControlPr xmlns="http://schemas.microsoft.com/office/spreadsheetml/2009/9/main" objectType="CheckBox" fmlaLink="$N$109"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fmlaLink="$N$127" lockText="1" noThreeD="1"/>
</file>

<file path=xl/ctrlProps/ctrlProp204.xml><?xml version="1.0" encoding="utf-8"?>
<formControlPr xmlns="http://schemas.microsoft.com/office/spreadsheetml/2009/9/main" objectType="CheckBox" fmlaLink="$N$299" lockText="1" noThreeD="1"/>
</file>

<file path=xl/ctrlProps/ctrlProp205.xml><?xml version="1.0" encoding="utf-8"?>
<formControlPr xmlns="http://schemas.microsoft.com/office/spreadsheetml/2009/9/main" objectType="CheckBox" fmlaLink="$N$300" lockText="1" noThreeD="1"/>
</file>

<file path=xl/ctrlProps/ctrlProp206.xml><?xml version="1.0" encoding="utf-8"?>
<formControlPr xmlns="http://schemas.microsoft.com/office/spreadsheetml/2009/9/main" objectType="CheckBox" fmlaLink="$N$301" lockText="1" noThreeD="1"/>
</file>

<file path=xl/ctrlProps/ctrlProp207.xml><?xml version="1.0" encoding="utf-8"?>
<formControlPr xmlns="http://schemas.microsoft.com/office/spreadsheetml/2009/9/main" objectType="CheckBox" fmlaLink="$N$302" lockText="1" noThreeD="1"/>
</file>

<file path=xl/ctrlProps/ctrlProp208.xml><?xml version="1.0" encoding="utf-8"?>
<formControlPr xmlns="http://schemas.microsoft.com/office/spreadsheetml/2009/9/main" objectType="CheckBox" fmlaLink="$N$303" lockText="1" noThreeD="1"/>
</file>

<file path=xl/ctrlProps/ctrlProp209.xml><?xml version="1.0" encoding="utf-8"?>
<formControlPr xmlns="http://schemas.microsoft.com/office/spreadsheetml/2009/9/main" objectType="CheckBox" fmlaLink="$N$304" lockText="1" noThreeD="1"/>
</file>

<file path=xl/ctrlProps/ctrlProp21.xml><?xml version="1.0" encoding="utf-8"?>
<formControlPr xmlns="http://schemas.microsoft.com/office/spreadsheetml/2009/9/main" objectType="CheckBox" fmlaLink="$N$115" lockText="1" noThreeD="1"/>
</file>

<file path=xl/ctrlProps/ctrlProp210.xml><?xml version="1.0" encoding="utf-8"?>
<formControlPr xmlns="http://schemas.microsoft.com/office/spreadsheetml/2009/9/main" objectType="CheckBox" fmlaLink="$N$305" lockText="1" noThreeD="1"/>
</file>

<file path=xl/ctrlProps/ctrlProp211.xml><?xml version="1.0" encoding="utf-8"?>
<formControlPr xmlns="http://schemas.microsoft.com/office/spreadsheetml/2009/9/main" objectType="CheckBox" fmlaLink="$N$423" lockText="1" noThreeD="1"/>
</file>

<file path=xl/ctrlProps/ctrlProp212.xml><?xml version="1.0" encoding="utf-8"?>
<formControlPr xmlns="http://schemas.microsoft.com/office/spreadsheetml/2009/9/main" objectType="CheckBox" fmlaLink="$N$431" lockText="1" noThreeD="1"/>
</file>

<file path=xl/ctrlProps/ctrlProp213.xml><?xml version="1.0" encoding="utf-8"?>
<formControlPr xmlns="http://schemas.microsoft.com/office/spreadsheetml/2009/9/main" objectType="CheckBox" fmlaLink="$N$439" lockText="1" noThreeD="1"/>
</file>

<file path=xl/ctrlProps/ctrlProp214.xml><?xml version="1.0" encoding="utf-8"?>
<formControlPr xmlns="http://schemas.microsoft.com/office/spreadsheetml/2009/9/main" objectType="CheckBox" fmlaLink="$N$445" lockText="1" noThreeD="1"/>
</file>

<file path=xl/ctrlProps/ctrlProp215.xml><?xml version="1.0" encoding="utf-8"?>
<formControlPr xmlns="http://schemas.microsoft.com/office/spreadsheetml/2009/9/main" objectType="CheckBox" fmlaLink="$N$453" lockText="1" noThreeD="1"/>
</file>

<file path=xl/ctrlProps/ctrlProp216.xml><?xml version="1.0" encoding="utf-8"?>
<formControlPr xmlns="http://schemas.microsoft.com/office/spreadsheetml/2009/9/main" objectType="CheckBox" fmlaLink="$N$461"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fmlaLink="$N$575" lockText="1" noThreeD="1"/>
</file>

<file path=xl/ctrlProps/ctrlProp219.xml><?xml version="1.0" encoding="utf-8"?>
<formControlPr xmlns="http://schemas.microsoft.com/office/spreadsheetml/2009/9/main" objectType="CheckBox" fmlaLink="$N$576" lockText="1" noThreeD="1"/>
</file>

<file path=xl/ctrlProps/ctrlProp22.xml><?xml version="1.0" encoding="utf-8"?>
<formControlPr xmlns="http://schemas.microsoft.com/office/spreadsheetml/2009/9/main" objectType="CheckBox" fmlaLink="$N$116" lockText="1" noThreeD="1"/>
</file>

<file path=xl/ctrlProps/ctrlProp220.xml><?xml version="1.0" encoding="utf-8"?>
<formControlPr xmlns="http://schemas.microsoft.com/office/spreadsheetml/2009/9/main" objectType="CheckBox" fmlaLink="$N$577" lockText="1" noThreeD="1"/>
</file>

<file path=xl/ctrlProps/ctrlProp221.xml><?xml version="1.0" encoding="utf-8"?>
<formControlPr xmlns="http://schemas.microsoft.com/office/spreadsheetml/2009/9/main" objectType="CheckBox" fmlaLink="$N$578" lockText="1" noThreeD="1"/>
</file>

<file path=xl/ctrlProps/ctrlProp222.xml><?xml version="1.0" encoding="utf-8"?>
<formControlPr xmlns="http://schemas.microsoft.com/office/spreadsheetml/2009/9/main" objectType="CheckBox" fmlaLink="$N$579" lockText="1" noThreeD="1"/>
</file>

<file path=xl/ctrlProps/ctrlProp223.xml><?xml version="1.0" encoding="utf-8"?>
<formControlPr xmlns="http://schemas.microsoft.com/office/spreadsheetml/2009/9/main" objectType="CheckBox" fmlaLink="$N$580" lockText="1" noThreeD="1"/>
</file>

<file path=xl/ctrlProps/ctrlProp224.xml><?xml version="1.0" encoding="utf-8"?>
<formControlPr xmlns="http://schemas.microsoft.com/office/spreadsheetml/2009/9/main" objectType="CheckBox" fmlaLink="$N$581" lockText="1" noThreeD="1"/>
</file>

<file path=xl/ctrlProps/ctrlProp225.xml><?xml version="1.0" encoding="utf-8"?>
<formControlPr xmlns="http://schemas.microsoft.com/office/spreadsheetml/2009/9/main" objectType="CheckBox" fmlaLink="$N$582" lockText="1" noThreeD="1"/>
</file>

<file path=xl/ctrlProps/ctrlProp226.xml><?xml version="1.0" encoding="utf-8"?>
<formControlPr xmlns="http://schemas.microsoft.com/office/spreadsheetml/2009/9/main" objectType="CheckBox" fmlaLink="$N$583" lockText="1" noThreeD="1"/>
</file>

<file path=xl/ctrlProps/ctrlProp227.xml><?xml version="1.0" encoding="utf-8"?>
<formControlPr xmlns="http://schemas.microsoft.com/office/spreadsheetml/2009/9/main" objectType="CheckBox" fmlaLink="$N$584" lockText="1" noThreeD="1"/>
</file>

<file path=xl/ctrlProps/ctrlProp228.xml><?xml version="1.0" encoding="utf-8"?>
<formControlPr xmlns="http://schemas.microsoft.com/office/spreadsheetml/2009/9/main" objectType="CheckBox" fmlaLink="$N$585" lockText="1" noThreeD="1"/>
</file>

<file path=xl/ctrlProps/ctrlProp229.xml><?xml version="1.0" encoding="utf-8"?>
<formControlPr xmlns="http://schemas.microsoft.com/office/spreadsheetml/2009/9/main" objectType="CheckBox" fmlaLink="$N$586" lockText="1" noThreeD="1"/>
</file>

<file path=xl/ctrlProps/ctrlProp23.xml><?xml version="1.0" encoding="utf-8"?>
<formControlPr xmlns="http://schemas.microsoft.com/office/spreadsheetml/2009/9/main" objectType="CheckBox" fmlaLink="$N$117"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fmlaLink="$N$589" lockText="1" noThreeD="1"/>
</file>

<file path=xl/ctrlProps/ctrlProp233.xml><?xml version="1.0" encoding="utf-8"?>
<formControlPr xmlns="http://schemas.microsoft.com/office/spreadsheetml/2009/9/main" objectType="CheckBox" fmlaLink="$N$592" lockText="1" noThreeD="1"/>
</file>

<file path=xl/ctrlProps/ctrlProp234.xml><?xml version="1.0" encoding="utf-8"?>
<formControlPr xmlns="http://schemas.microsoft.com/office/spreadsheetml/2009/9/main" objectType="CheckBox" fmlaLink="$N$593" lockText="1" noThreeD="1"/>
</file>

<file path=xl/ctrlProps/ctrlProp235.xml><?xml version="1.0" encoding="utf-8"?>
<formControlPr xmlns="http://schemas.microsoft.com/office/spreadsheetml/2009/9/main" objectType="CheckBox" fmlaLink="$N$594" lockText="1" noThreeD="1"/>
</file>

<file path=xl/ctrlProps/ctrlProp236.xml><?xml version="1.0" encoding="utf-8"?>
<formControlPr xmlns="http://schemas.microsoft.com/office/spreadsheetml/2009/9/main" objectType="CheckBox" fmlaLink="$N$595" lockText="1" noThreeD="1"/>
</file>

<file path=xl/ctrlProps/ctrlProp237.xml><?xml version="1.0" encoding="utf-8"?>
<formControlPr xmlns="http://schemas.microsoft.com/office/spreadsheetml/2009/9/main" objectType="CheckBox" fmlaLink="$N$596" lockText="1" noThreeD="1"/>
</file>

<file path=xl/ctrlProps/ctrlProp238.xml><?xml version="1.0" encoding="utf-8"?>
<formControlPr xmlns="http://schemas.microsoft.com/office/spreadsheetml/2009/9/main" objectType="CheckBox" fmlaLink="$N$597" lockText="1" noThreeD="1"/>
</file>

<file path=xl/ctrlProps/ctrlProp239.xml><?xml version="1.0" encoding="utf-8"?>
<formControlPr xmlns="http://schemas.microsoft.com/office/spreadsheetml/2009/9/main" objectType="CheckBox" fmlaLink="$N$598" lockText="1" noThreeD="1"/>
</file>

<file path=xl/ctrlProps/ctrlProp24.xml><?xml version="1.0" encoding="utf-8"?>
<formControlPr xmlns="http://schemas.microsoft.com/office/spreadsheetml/2009/9/main" objectType="CheckBox" fmlaLink="$N$118" lockText="1" noThreeD="1"/>
</file>

<file path=xl/ctrlProps/ctrlProp240.xml><?xml version="1.0" encoding="utf-8"?>
<formControlPr xmlns="http://schemas.microsoft.com/office/spreadsheetml/2009/9/main" objectType="CheckBox" fmlaLink="$N$599" lockText="1" noThreeD="1"/>
</file>

<file path=xl/ctrlProps/ctrlProp241.xml><?xml version="1.0" encoding="utf-8"?>
<formControlPr xmlns="http://schemas.microsoft.com/office/spreadsheetml/2009/9/main" objectType="CheckBox" fmlaLink="$N$600" lockText="1" noThreeD="1"/>
</file>

<file path=xl/ctrlProps/ctrlProp242.xml><?xml version="1.0" encoding="utf-8"?>
<formControlPr xmlns="http://schemas.microsoft.com/office/spreadsheetml/2009/9/main" objectType="CheckBox" fmlaLink="$N$601" lockText="1" noThreeD="1"/>
</file>

<file path=xl/ctrlProps/ctrlProp243.xml><?xml version="1.0" encoding="utf-8"?>
<formControlPr xmlns="http://schemas.microsoft.com/office/spreadsheetml/2009/9/main" objectType="CheckBox" fmlaLink="$N$605" lockText="1" noThreeD="1"/>
</file>

<file path=xl/ctrlProps/ctrlProp244.xml><?xml version="1.0" encoding="utf-8"?>
<formControlPr xmlns="http://schemas.microsoft.com/office/spreadsheetml/2009/9/main" objectType="CheckBox" fmlaLink="$N$606" lockText="1" noThreeD="1"/>
</file>

<file path=xl/ctrlProps/ctrlProp245.xml><?xml version="1.0" encoding="utf-8"?>
<formControlPr xmlns="http://schemas.microsoft.com/office/spreadsheetml/2009/9/main" objectType="CheckBox" fmlaLink="$N$607" lockText="1" noThreeD="1"/>
</file>

<file path=xl/ctrlProps/ctrlProp246.xml><?xml version="1.0" encoding="utf-8"?>
<formControlPr xmlns="http://schemas.microsoft.com/office/spreadsheetml/2009/9/main" objectType="CheckBox" fmlaLink="$N$608" lockText="1" noThreeD="1"/>
</file>

<file path=xl/ctrlProps/ctrlProp247.xml><?xml version="1.0" encoding="utf-8"?>
<formControlPr xmlns="http://schemas.microsoft.com/office/spreadsheetml/2009/9/main" objectType="CheckBox" fmlaLink="$N$609" lockText="1" noThreeD="1"/>
</file>

<file path=xl/ctrlProps/ctrlProp248.xml><?xml version="1.0" encoding="utf-8"?>
<formControlPr xmlns="http://schemas.microsoft.com/office/spreadsheetml/2009/9/main" objectType="CheckBox" fmlaLink="$N$610" lockText="1" noThreeD="1"/>
</file>

<file path=xl/ctrlProps/ctrlProp249.xml><?xml version="1.0" encoding="utf-8"?>
<formControlPr xmlns="http://schemas.microsoft.com/office/spreadsheetml/2009/9/main" objectType="CheckBox" fmlaLink="$N$611" lockText="1" noThreeD="1"/>
</file>

<file path=xl/ctrlProps/ctrlProp25.xml><?xml version="1.0" encoding="utf-8"?>
<formControlPr xmlns="http://schemas.microsoft.com/office/spreadsheetml/2009/9/main" objectType="CheckBox" fmlaLink="$N$121" lockText="1" noThreeD="1"/>
</file>

<file path=xl/ctrlProps/ctrlProp250.xml><?xml version="1.0" encoding="utf-8"?>
<formControlPr xmlns="http://schemas.microsoft.com/office/spreadsheetml/2009/9/main" objectType="CheckBox" fmlaLink="$N$612" lockText="1" noThreeD="1"/>
</file>

<file path=xl/ctrlProps/ctrlProp251.xml><?xml version="1.0" encoding="utf-8"?>
<formControlPr xmlns="http://schemas.microsoft.com/office/spreadsheetml/2009/9/main" objectType="CheckBox" fmlaLink="$N$613" lockText="1" noThreeD="1"/>
</file>

<file path=xl/ctrlProps/ctrlProp252.xml><?xml version="1.0" encoding="utf-8"?>
<formControlPr xmlns="http://schemas.microsoft.com/office/spreadsheetml/2009/9/main" objectType="CheckBox" fmlaLink="$N$614" lockText="1" noThreeD="1"/>
</file>

<file path=xl/ctrlProps/ctrlProp253.xml><?xml version="1.0" encoding="utf-8"?>
<formControlPr xmlns="http://schemas.microsoft.com/office/spreadsheetml/2009/9/main" objectType="CheckBox" fmlaLink="$N$615" lockText="1" noThreeD="1"/>
</file>

<file path=xl/ctrlProps/ctrlProp254.xml><?xml version="1.0" encoding="utf-8"?>
<formControlPr xmlns="http://schemas.microsoft.com/office/spreadsheetml/2009/9/main" objectType="CheckBox" fmlaLink="$N$616" lockText="1" noThreeD="1"/>
</file>

<file path=xl/ctrlProps/ctrlProp255.xml><?xml version="1.0" encoding="utf-8"?>
<formControlPr xmlns="http://schemas.microsoft.com/office/spreadsheetml/2009/9/main" objectType="CheckBox" fmlaLink="$N$617" lockText="1" noThreeD="1"/>
</file>

<file path=xl/ctrlProps/ctrlProp256.xml><?xml version="1.0" encoding="utf-8"?>
<formControlPr xmlns="http://schemas.microsoft.com/office/spreadsheetml/2009/9/main" objectType="CheckBox" fmlaLink="$N$618" lockText="1" noThreeD="1"/>
</file>

<file path=xl/ctrlProps/ctrlProp257.xml><?xml version="1.0" encoding="utf-8"?>
<formControlPr xmlns="http://schemas.microsoft.com/office/spreadsheetml/2009/9/main" objectType="CheckBox" fmlaLink="$N$622" lockText="1" noThreeD="1"/>
</file>

<file path=xl/ctrlProps/ctrlProp258.xml><?xml version="1.0" encoding="utf-8"?>
<formControlPr xmlns="http://schemas.microsoft.com/office/spreadsheetml/2009/9/main" objectType="CheckBox" fmlaLink="$N$623" lockText="1" noThreeD="1"/>
</file>

<file path=xl/ctrlProps/ctrlProp259.xml><?xml version="1.0" encoding="utf-8"?>
<formControlPr xmlns="http://schemas.microsoft.com/office/spreadsheetml/2009/9/main" objectType="CheckBox" fmlaLink="$N$626" lockText="1" noThreeD="1"/>
</file>

<file path=xl/ctrlProps/ctrlProp26.xml><?xml version="1.0" encoding="utf-8"?>
<formControlPr xmlns="http://schemas.microsoft.com/office/spreadsheetml/2009/9/main" objectType="CheckBox" fmlaLink="$N$122"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fmlaLink="$N$629"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fmlaLink="$N$632"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fmlaLink="$N$635"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fmlaLink="$N$641"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N$123" lockText="1" noThreeD="1"/>
</file>

<file path=xl/ctrlProps/ctrlProp270.xml><?xml version="1.0" encoding="utf-8"?>
<formControlPr xmlns="http://schemas.microsoft.com/office/spreadsheetml/2009/9/main" objectType="CheckBox" fmlaLink="$N$644"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fmlaLink="$N$647"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N$124"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N$18" lockText="1" noThreeD="1"/>
</file>

<file path=xl/ctrlProps/ctrlProp30.xml><?xml version="1.0" encoding="utf-8"?>
<formControlPr xmlns="http://schemas.microsoft.com/office/spreadsheetml/2009/9/main" objectType="CheckBox" fmlaLink="$N$133"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N$139"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N$142" lockText="1" noThreeD="1"/>
</file>

<file path=xl/ctrlProps/ctrlProp330.xml><?xml version="1.0" encoding="utf-8"?>
<formControlPr xmlns="http://schemas.microsoft.com/office/spreadsheetml/2009/9/main" objectType="CheckBox" fmlaLink="$N$698" lockText="1" noThreeD="1"/>
</file>

<file path=xl/ctrlProps/ctrlProp331.xml><?xml version="1.0" encoding="utf-8"?>
<formControlPr xmlns="http://schemas.microsoft.com/office/spreadsheetml/2009/9/main" objectType="CheckBox" fmlaLink="$N$701"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N$148"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N$154"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N$157"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fmlaLink="$N$758"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N$158"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fmlaLink="$Q$25" lockText="1" noThreeD="1"/>
</file>

<file path=xl/ctrlProps/ctrlProp392.xml><?xml version="1.0" encoding="utf-8"?>
<formControlPr xmlns="http://schemas.microsoft.com/office/spreadsheetml/2009/9/main" objectType="CheckBox" fmlaLink="R25" lockText="1" noThreeD="1"/>
</file>

<file path=xl/ctrlProps/ctrlProp393.xml><?xml version="1.0" encoding="utf-8"?>
<formControlPr xmlns="http://schemas.microsoft.com/office/spreadsheetml/2009/9/main" objectType="CheckBox" fmlaLink="$N$604" lockText="1" noThreeD="1"/>
</file>

<file path=xl/ctrlProps/ctrlProp394.xml><?xml version="1.0" encoding="utf-8"?>
<formControlPr xmlns="http://schemas.microsoft.com/office/spreadsheetml/2009/9/main" objectType="GBox" noThreeD="1"/>
</file>

<file path=xl/ctrlProps/ctrlProp395.xml><?xml version="1.0" encoding="utf-8"?>
<formControlPr xmlns="http://schemas.microsoft.com/office/spreadsheetml/2009/9/main" objectType="GBox"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GBox" noThreeD="1"/>
</file>

<file path=xl/ctrlProps/ctrlProp39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fmlaLink="$N$19" lockText="1" noThreeD="1"/>
</file>

<file path=xl/ctrlProps/ctrlProp40.xml><?xml version="1.0" encoding="utf-8"?>
<formControlPr xmlns="http://schemas.microsoft.com/office/spreadsheetml/2009/9/main" objectType="CheckBox" fmlaLink="$N$159" lockText="1"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GBox"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GBox" noThreeD="1"/>
</file>

<file path=xl/ctrlProps/ctrlProp404.xml><?xml version="1.0" encoding="utf-8"?>
<formControlPr xmlns="http://schemas.microsoft.com/office/spreadsheetml/2009/9/main" objectType="GBox" noThreeD="1"/>
</file>

<file path=xl/ctrlProps/ctrlProp405.xml><?xml version="1.0" encoding="utf-8"?>
<formControlPr xmlns="http://schemas.microsoft.com/office/spreadsheetml/2009/9/main" objectType="GBox" noThreeD="1"/>
</file>

<file path=xl/ctrlProps/ctrlProp406.xml><?xml version="1.0" encoding="utf-8"?>
<formControlPr xmlns="http://schemas.microsoft.com/office/spreadsheetml/2009/9/main" objectType="GBox" noThreeD="1"/>
</file>

<file path=xl/ctrlProps/ctrlProp407.xml><?xml version="1.0" encoding="utf-8"?>
<formControlPr xmlns="http://schemas.microsoft.com/office/spreadsheetml/2009/9/main" objectType="GBox"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fmlaLink="$N$160" lockText="1" noThreeD="1"/>
</file>

<file path=xl/ctrlProps/ctrlProp410.xml><?xml version="1.0" encoding="utf-8"?>
<formControlPr xmlns="http://schemas.microsoft.com/office/spreadsheetml/2009/9/main" objectType="GBox" noThreeD="1"/>
</file>

<file path=xl/ctrlProps/ctrlProp411.xml><?xml version="1.0" encoding="utf-8"?>
<formControlPr xmlns="http://schemas.microsoft.com/office/spreadsheetml/2009/9/main" objectType="GBox"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GBox" noThreeD="1"/>
</file>

<file path=xl/ctrlProps/ctrlProp415.xml><?xml version="1.0" encoding="utf-8"?>
<formControlPr xmlns="http://schemas.microsoft.com/office/spreadsheetml/2009/9/main" objectType="GBox"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N$161"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N$162"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GBox"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GBox" noThreeD="1"/>
</file>

<file path=xl/ctrlProps/ctrlProp438.xml><?xml version="1.0" encoding="utf-8"?>
<formControlPr xmlns="http://schemas.microsoft.com/office/spreadsheetml/2009/9/main" objectType="GBox" noThreeD="1"/>
</file>

<file path=xl/ctrlProps/ctrlProp439.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fmlaLink="$N$163" lockText="1"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GBox" noThreeD="1"/>
</file>

<file path=xl/ctrlProps/ctrlProp443.xml><?xml version="1.0" encoding="utf-8"?>
<formControlPr xmlns="http://schemas.microsoft.com/office/spreadsheetml/2009/9/main" objectType="GBox"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GBox"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CheckBox" fmlaLink="$N$164" lockText="1" noThreeD="1"/>
</file>

<file path=xl/ctrlProps/ctrlProp450.xml><?xml version="1.0" encoding="utf-8"?>
<formControlPr xmlns="http://schemas.microsoft.com/office/spreadsheetml/2009/9/main" objectType="GBox"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fmlaLink="$N$165" lockText="1" noThreeD="1"/>
</file>

<file path=xl/ctrlProps/ctrlProp47.xml><?xml version="1.0" encoding="utf-8"?>
<formControlPr xmlns="http://schemas.microsoft.com/office/spreadsheetml/2009/9/main" objectType="CheckBox" fmlaLink="$N$166" lockText="1" noThreeD="1"/>
</file>

<file path=xl/ctrlProps/ctrlProp48.xml><?xml version="1.0" encoding="utf-8"?>
<formControlPr xmlns="http://schemas.microsoft.com/office/spreadsheetml/2009/9/main" objectType="CheckBox" fmlaLink="$N$167" lockText="1" noThreeD="1"/>
</file>

<file path=xl/ctrlProps/ctrlProp49.xml><?xml version="1.0" encoding="utf-8"?>
<formControlPr xmlns="http://schemas.microsoft.com/office/spreadsheetml/2009/9/main" objectType="CheckBox" fmlaLink="$N$170" lockText="1" noThreeD="1"/>
</file>

<file path=xl/ctrlProps/ctrlProp5.xml><?xml version="1.0" encoding="utf-8"?>
<formControlPr xmlns="http://schemas.microsoft.com/office/spreadsheetml/2009/9/main" objectType="CheckBox" fmlaLink="$N$27" lockText="1" noThreeD="1"/>
</file>

<file path=xl/ctrlProps/ctrlProp50.xml><?xml version="1.0" encoding="utf-8"?>
<formControlPr xmlns="http://schemas.microsoft.com/office/spreadsheetml/2009/9/main" objectType="CheckBox" fmlaLink="$N$171" lockText="1" noThreeD="1"/>
</file>

<file path=xl/ctrlProps/ctrlProp51.xml><?xml version="1.0" encoding="utf-8"?>
<formControlPr xmlns="http://schemas.microsoft.com/office/spreadsheetml/2009/9/main" objectType="CheckBox" fmlaLink="$N$172" lockText="1" noThreeD="1"/>
</file>

<file path=xl/ctrlProps/ctrlProp52.xml><?xml version="1.0" encoding="utf-8"?>
<formControlPr xmlns="http://schemas.microsoft.com/office/spreadsheetml/2009/9/main" objectType="CheckBox" fmlaLink="$N$175" lockText="1" noThreeD="1"/>
</file>

<file path=xl/ctrlProps/ctrlProp53.xml><?xml version="1.0" encoding="utf-8"?>
<formControlPr xmlns="http://schemas.microsoft.com/office/spreadsheetml/2009/9/main" objectType="CheckBox" fmlaLink="$N$176"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N$177" lockText="1" noThreeD="1"/>
</file>

<file path=xl/ctrlProps/ctrlProp56.xml><?xml version="1.0" encoding="utf-8"?>
<formControlPr xmlns="http://schemas.microsoft.com/office/spreadsheetml/2009/9/main" objectType="CheckBox" fmlaLink="$N$180" lockText="1" noThreeD="1"/>
</file>

<file path=xl/ctrlProps/ctrlProp57.xml><?xml version="1.0" encoding="utf-8"?>
<formControlPr xmlns="http://schemas.microsoft.com/office/spreadsheetml/2009/9/main" objectType="CheckBox" fmlaLink="$N$181"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Q$28"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N$186"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N$197" lockText="1" noThreeD="1"/>
</file>

<file path=xl/ctrlProps/ctrlProp67.xml><?xml version="1.0" encoding="utf-8"?>
<formControlPr xmlns="http://schemas.microsoft.com/office/spreadsheetml/2009/9/main" objectType="CheckBox" fmlaLink="$N$198" lockText="1" noThreeD="1"/>
</file>

<file path=xl/ctrlProps/ctrlProp68.xml><?xml version="1.0" encoding="utf-8"?>
<formControlPr xmlns="http://schemas.microsoft.com/office/spreadsheetml/2009/9/main" objectType="CheckBox" fmlaLink="$N$199" lockText="1" noThreeD="1"/>
</file>

<file path=xl/ctrlProps/ctrlProp69.xml><?xml version="1.0" encoding="utf-8"?>
<formControlPr xmlns="http://schemas.microsoft.com/office/spreadsheetml/2009/9/main" objectType="CheckBox" fmlaLink="$N$200"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N$201" lockText="1" noThreeD="1"/>
</file>

<file path=xl/ctrlProps/ctrlProp71.xml><?xml version="1.0" encoding="utf-8"?>
<formControlPr xmlns="http://schemas.microsoft.com/office/spreadsheetml/2009/9/main" objectType="CheckBox" fmlaLink="$N$202" lockText="1" noThreeD="1"/>
</file>

<file path=xl/ctrlProps/ctrlProp72.xml><?xml version="1.0" encoding="utf-8"?>
<formControlPr xmlns="http://schemas.microsoft.com/office/spreadsheetml/2009/9/main" objectType="CheckBox" fmlaLink="$N$203" lockText="1" noThreeD="1"/>
</file>

<file path=xl/ctrlProps/ctrlProp73.xml><?xml version="1.0" encoding="utf-8"?>
<formControlPr xmlns="http://schemas.microsoft.com/office/spreadsheetml/2009/9/main" objectType="CheckBox" fmlaLink="$N$204" lockText="1" noThreeD="1"/>
</file>

<file path=xl/ctrlProps/ctrlProp74.xml><?xml version="1.0" encoding="utf-8"?>
<formControlPr xmlns="http://schemas.microsoft.com/office/spreadsheetml/2009/9/main" objectType="CheckBox" fmlaLink="$N$205" lockText="1" noThreeD="1"/>
</file>

<file path=xl/ctrlProps/ctrlProp75.xml><?xml version="1.0" encoding="utf-8"?>
<formControlPr xmlns="http://schemas.microsoft.com/office/spreadsheetml/2009/9/main" objectType="CheckBox" fmlaLink="$N$206" lockText="1" noThreeD="1"/>
</file>

<file path=xl/ctrlProps/ctrlProp76.xml><?xml version="1.0" encoding="utf-8"?>
<formControlPr xmlns="http://schemas.microsoft.com/office/spreadsheetml/2009/9/main" objectType="CheckBox" fmlaLink="$N$207" lockText="1" noThreeD="1"/>
</file>

<file path=xl/ctrlProps/ctrlProp77.xml><?xml version="1.0" encoding="utf-8"?>
<formControlPr xmlns="http://schemas.microsoft.com/office/spreadsheetml/2009/9/main" objectType="CheckBox" fmlaLink="$N$208" lockText="1" noThreeD="1"/>
</file>

<file path=xl/ctrlProps/ctrlProp78.xml><?xml version="1.0" encoding="utf-8"?>
<formControlPr xmlns="http://schemas.microsoft.com/office/spreadsheetml/2009/9/main" objectType="CheckBox" fmlaLink="$N$211" lockText="1" noThreeD="1"/>
</file>

<file path=xl/ctrlProps/ctrlProp79.xml><?xml version="1.0" encoding="utf-8"?>
<formControlPr xmlns="http://schemas.microsoft.com/office/spreadsheetml/2009/9/main" objectType="CheckBox" fmlaLink="$N$214"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fmlaLink="$N$270" lockText="1" noThreeD="1"/>
</file>

<file path=xl/ctrlProps/ctrlProp82.xml><?xml version="1.0" encoding="utf-8"?>
<formControlPr xmlns="http://schemas.microsoft.com/office/spreadsheetml/2009/9/main" objectType="CheckBox" fmlaLink="$N$278" lockText="1" noThreeD="1"/>
</file>

<file path=xl/ctrlProps/ctrlProp83.xml><?xml version="1.0" encoding="utf-8"?>
<formControlPr xmlns="http://schemas.microsoft.com/office/spreadsheetml/2009/9/main" objectType="CheckBox" fmlaLink="$N$286"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fmlaLink="$N$309" lockText="1" noThreeD="1"/>
</file>

<file path=xl/ctrlProps/ctrlProp88.xml><?xml version="1.0" encoding="utf-8"?>
<formControlPr xmlns="http://schemas.microsoft.com/office/spreadsheetml/2009/9/main" objectType="CheckBox" fmlaLink="$N$311"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N$62" lockText="1" noThreeD="1"/>
</file>

<file path=xl/ctrlProps/ctrlProp90.xml><?xml version="1.0" encoding="utf-8"?>
<formControlPr xmlns="http://schemas.microsoft.com/office/spreadsheetml/2009/9/main" objectType="CheckBox" fmlaLink="$N$317" lockText="1" noThreeD="1"/>
</file>

<file path=xl/ctrlProps/ctrlProp91.xml><?xml version="1.0" encoding="utf-8"?>
<formControlPr xmlns="http://schemas.microsoft.com/office/spreadsheetml/2009/9/main" objectType="CheckBox" fmlaLink="$N$325" lockText="1" noThreeD="1"/>
</file>

<file path=xl/ctrlProps/ctrlProp92.xml><?xml version="1.0" encoding="utf-8"?>
<formControlPr xmlns="http://schemas.microsoft.com/office/spreadsheetml/2009/9/main" objectType="CheckBox" fmlaLink="$N$333"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N$346" lockText="1" noThreeD="1"/>
</file>

<file path=xl/ctrlProps/ctrlProp97.xml><?xml version="1.0" encoding="utf-8"?>
<formControlPr xmlns="http://schemas.microsoft.com/office/spreadsheetml/2009/9/main" objectType="CheckBox" fmlaLink="$N$347" lockText="1" noThreeD="1"/>
</file>

<file path=xl/ctrlProps/ctrlProp98.xml><?xml version="1.0" encoding="utf-8"?>
<formControlPr xmlns="http://schemas.microsoft.com/office/spreadsheetml/2009/9/main" objectType="CheckBox" fmlaLink="$N$348" lockText="1" noThreeD="1"/>
</file>

<file path=xl/ctrlProps/ctrlProp99.xml><?xml version="1.0" encoding="utf-8"?>
<formControlPr xmlns="http://schemas.microsoft.com/office/spreadsheetml/2009/9/main" objectType="CheckBox" fmlaLink="$N$349" lockText="1" noThreeD="1"/>
</file>

<file path=xl/drawings/_rels/drawing1.xml.rels><?xml version="1.0" encoding="UTF-8" standalone="yes"?>
<Relationships xmlns="http://schemas.openxmlformats.org/package/2006/relationships"><Relationship Id="rId8" Type="http://schemas.openxmlformats.org/officeDocument/2006/relationships/hyperlink" Target="http://www.basel.int/TheConvention/Amendments/Overview/tabid/2759/Default.aspx" TargetMode="External"/><Relationship Id="rId3" Type="http://schemas.openxmlformats.org/officeDocument/2006/relationships/hyperlink" Target="https://www.accountancyeurope.eu/wp-content/uploads/NFR-Publication-3-May-revision.pdf" TargetMode="External"/><Relationship Id="rId7" Type="http://schemas.openxmlformats.org/officeDocument/2006/relationships/hyperlink" Target="https://ghgprotocol.org/sites/default/files/standards/ghg-protocol-revised.pdf" TargetMode="External"/><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hyperlink" Target="https://www.drivesustainability.org/wp-content/uploads/2022/06/Automotive-Sustainability-Guiding-Principles-4.0.pdf" TargetMode="External"/><Relationship Id="rId5" Type="http://schemas.openxmlformats.org/officeDocument/2006/relationships/hyperlink" Target="https://www.ohchr.org/en/instruments-mechanisms/instruments/convention-elimination-all-forms-discrimination-against-women" TargetMode="External"/><Relationship Id="rId10" Type="http://schemas.openxmlformats.org/officeDocument/2006/relationships/hyperlink" Target="https://www.responsiblemineralsinitiative.org/reporting-templates/emrt/" TargetMode="External"/><Relationship Id="rId4" Type="http://schemas.openxmlformats.org/officeDocument/2006/relationships/hyperlink" Target="https://www.ohchr.org/sites/default/files/documents/publications/GuidingprinciplesBusinesshr_eN.pdf" TargetMode="External"/><Relationship Id="rId9" Type="http://schemas.openxmlformats.org/officeDocument/2006/relationships/hyperlink" Target="https://www.cdp.net/en/guidance/guidance-for-companies"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2</xdr:row>
      <xdr:rowOff>180906</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0" y="0"/>
          <a:ext cx="9829252" cy="5482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209041</xdr:colOff>
      <xdr:row>0</xdr:row>
      <xdr:rowOff>136370</xdr:rowOff>
    </xdr:from>
    <xdr:to>
      <xdr:col>2</xdr:col>
      <xdr:colOff>582699</xdr:colOff>
      <xdr:row>2</xdr:row>
      <xdr:rowOff>121708</xdr:rowOff>
    </xdr:to>
    <xdr:pic>
      <xdr:nvPicPr>
        <xdr:cNvPr id="2" name="Picture 1" descr="A picture containing object, clock&#10;&#10;Description automatically generate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0174" y="136370"/>
          <a:ext cx="1284551" cy="371630"/>
        </a:xfrm>
        <a:prstGeom prst="rect">
          <a:avLst/>
        </a:prstGeom>
      </xdr:spPr>
    </xdr:pic>
    <xdr:clientData/>
  </xdr:twoCellAnchor>
  <xdr:twoCellAnchor>
    <xdr:from>
      <xdr:col>6</xdr:col>
      <xdr:colOff>121920</xdr:colOff>
      <xdr:row>27</xdr:row>
      <xdr:rowOff>0</xdr:rowOff>
    </xdr:from>
    <xdr:to>
      <xdr:col>6</xdr:col>
      <xdr:colOff>678180</xdr:colOff>
      <xdr:row>27</xdr:row>
      <xdr:rowOff>0</xdr:rowOff>
    </xdr:to>
    <xdr:sp macro="" textlink="">
      <xdr:nvSpPr>
        <xdr:cNvPr id="3" name="CheckBox1" descr="Yes"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xdr:from>
      <xdr:col>7</xdr:col>
      <xdr:colOff>243840</xdr:colOff>
      <xdr:row>27</xdr:row>
      <xdr:rowOff>0</xdr:rowOff>
    </xdr:from>
    <xdr:to>
      <xdr:col>7</xdr:col>
      <xdr:colOff>1066800</xdr:colOff>
      <xdr:row>27</xdr:row>
      <xdr:rowOff>0</xdr:rowOff>
    </xdr:to>
    <xdr:sp macro="" textlink="">
      <xdr:nvSpPr>
        <xdr:cNvPr id="4" name="CheckBox2" descr="NO"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editAs="oneCell">
        <xdr:from>
          <xdr:col>2</xdr:col>
          <xdr:colOff>152400</xdr:colOff>
          <xdr:row>15</xdr:row>
          <xdr:rowOff>22860</xdr:rowOff>
        </xdr:from>
        <xdr:to>
          <xdr:col>3</xdr:col>
          <xdr:colOff>144780</xdr:colOff>
          <xdr:row>15</xdr:row>
          <xdr:rowOff>251460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22860</xdr:rowOff>
        </xdr:from>
        <xdr:to>
          <xdr:col>3</xdr:col>
          <xdr:colOff>144780</xdr:colOff>
          <xdr:row>16</xdr:row>
          <xdr:rowOff>251460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xdr:row>
          <xdr:rowOff>22860</xdr:rowOff>
        </xdr:from>
        <xdr:to>
          <xdr:col>3</xdr:col>
          <xdr:colOff>144780</xdr:colOff>
          <xdr:row>17</xdr:row>
          <xdr:rowOff>251460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22860</xdr:rowOff>
        </xdr:from>
        <xdr:to>
          <xdr:col>3</xdr:col>
          <xdr:colOff>144780</xdr:colOff>
          <xdr:row>18</xdr:row>
          <xdr:rowOff>251460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22860</xdr:rowOff>
        </xdr:from>
        <xdr:to>
          <xdr:col>3</xdr:col>
          <xdr:colOff>152400</xdr:colOff>
          <xdr:row>26</xdr:row>
          <xdr:rowOff>251460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27</xdr:row>
          <xdr:rowOff>22860</xdr:rowOff>
        </xdr:from>
        <xdr:to>
          <xdr:col>6</xdr:col>
          <xdr:colOff>297180</xdr:colOff>
          <xdr:row>28</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57</xdr:row>
          <xdr:rowOff>0</xdr:rowOff>
        </xdr:from>
        <xdr:to>
          <xdr:col>3</xdr:col>
          <xdr:colOff>137160</xdr:colOff>
          <xdr:row>57</xdr:row>
          <xdr:rowOff>297180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58</xdr:row>
          <xdr:rowOff>0</xdr:rowOff>
        </xdr:from>
        <xdr:to>
          <xdr:col>3</xdr:col>
          <xdr:colOff>137160</xdr:colOff>
          <xdr:row>58</xdr:row>
          <xdr:rowOff>297180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61</xdr:row>
          <xdr:rowOff>0</xdr:rowOff>
        </xdr:from>
        <xdr:to>
          <xdr:col>3</xdr:col>
          <xdr:colOff>137160</xdr:colOff>
          <xdr:row>62</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62</xdr:row>
          <xdr:rowOff>0</xdr:rowOff>
        </xdr:from>
        <xdr:to>
          <xdr:col>3</xdr:col>
          <xdr:colOff>137160</xdr:colOff>
          <xdr:row>63</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69</xdr:row>
          <xdr:rowOff>0</xdr:rowOff>
        </xdr:from>
        <xdr:to>
          <xdr:col>3</xdr:col>
          <xdr:colOff>144780</xdr:colOff>
          <xdr:row>70</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70</xdr:row>
          <xdr:rowOff>0</xdr:rowOff>
        </xdr:from>
        <xdr:to>
          <xdr:col>3</xdr:col>
          <xdr:colOff>144780</xdr:colOff>
          <xdr:row>71</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77</xdr:row>
          <xdr:rowOff>0</xdr:rowOff>
        </xdr:from>
        <xdr:to>
          <xdr:col>3</xdr:col>
          <xdr:colOff>144780</xdr:colOff>
          <xdr:row>78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78</xdr:row>
          <xdr:rowOff>0</xdr:rowOff>
        </xdr:from>
        <xdr:to>
          <xdr:col>3</xdr:col>
          <xdr:colOff>144780</xdr:colOff>
          <xdr:row>79</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85</xdr:row>
          <xdr:rowOff>0</xdr:rowOff>
        </xdr:from>
        <xdr:to>
          <xdr:col>3</xdr:col>
          <xdr:colOff>144780</xdr:colOff>
          <xdr:row>86</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86</xdr:row>
          <xdr:rowOff>0</xdr:rowOff>
        </xdr:from>
        <xdr:to>
          <xdr:col>3</xdr:col>
          <xdr:colOff>144780</xdr:colOff>
          <xdr:row>87</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12700</xdr:colOff>
      <xdr:row>56</xdr:row>
      <xdr:rowOff>0</xdr:rowOff>
    </xdr:from>
    <xdr:to>
      <xdr:col>12</xdr:col>
      <xdr:colOff>0</xdr:colOff>
      <xdr:row>94</xdr:row>
      <xdr:rowOff>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9029700" y="20955000"/>
          <a:ext cx="7010400" cy="11417300"/>
        </a:xfrm>
        <a:prstGeom prst="rect">
          <a:avLst/>
        </a:prstGeom>
        <a:solidFill>
          <a:schemeClr val="accent5">
            <a:lumMod val="20000"/>
            <a:lumOff val="80000"/>
          </a:schemeClr>
        </a:solidFill>
        <a:ln w="285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Von einem Unternehmen wird erwartet, dass es einen Vertreter der Geschäftsführung ernennt, der ungeachtet sonstiger Zuständigkeiten als hauptverantwortliche Person sicherstellt, dass das Unternehmen seiner Verpflichtung in Bezug auf soziale Nachhaltigkeit, Compliance/Unternehmensethik sowie ökologische Nachhaltigkeit nachkommt. Die Unternehmen sollten auch klare Zuständigkeiten (in Bezug auf den zeitlichen Einsatz) der für die jeweilige Funktion benannten Vertreter festlegen und dies ordnungsgemäß dokumentieren (z.B. mit einer Stellenbeschreibung).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Für Unternehmen, die in den Geltungsbereich des deutschen Gesetzes über die Sorgfaltspflichten in der Lieferkette (LkSG) fallen, gilt der Verantwortliche für soziale Nachhaltigkeit auch als Verantwortlicher für die vom Gesetz geforderten menschenrechtsbezogenen Themen.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Die auf diese Frage hin benannte Person wird nicht ohne vorherige Benachrichtigung kontaktiert. Zunächst werden Anfragen an die Person gerichtet, die diesen Fragebogen zur Nachhaltigkeitsbewertung.</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Soziale Nachhaltigkeit </a:t>
          </a:r>
          <a:r>
            <a:rPr lang="de-DE" sz="1100">
              <a:solidFill>
                <a:schemeClr val="dk1"/>
              </a:solidFill>
              <a:effectLst/>
              <a:latin typeface="+mn-lt"/>
              <a:ea typeface="+mn-ea"/>
              <a:cs typeface="+mn-cs"/>
            </a:rPr>
            <a:t>bezieht sich auf Praktiken, die zur Lebensqualität sowohl der Mitarbeiter als auch der Gemeinden beitragen, die von den Aktivitäten des Unternehmens betroffen sein könnten. Unternehmen sollten wie von der internationalen Gemeinschaft anerkannt, die Menschenrechte ihrer Beschäftigten respektieren und alle Menschen mit Würde behandeln. Beispiele für soziale Themen, die angesprochen werden sollten, sind Nichtdiskriminierung, Vereinigungsfreiheit, Gesundheit und Sicherheit. (siehe Abschnitt B - Arbeitsbedingungen und Menschenrechte)</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Compliance</a:t>
          </a:r>
          <a:r>
            <a:rPr lang="de-DE" sz="1100">
              <a:solidFill>
                <a:schemeClr val="dk1"/>
              </a:solidFill>
              <a:effectLst/>
              <a:latin typeface="+mn-lt"/>
              <a:ea typeface="+mn-ea"/>
              <a:cs typeface="+mn-cs"/>
            </a:rPr>
            <a:t> bezieht sich auf die Grundsätze, die das Verhalten des Unternehmens in den Beziehungen zu seinen Geschäftspartnern und Kunden bestimmen. Von den Unternehmen wird erwartet, hohe Integritätsstandards einzuhalten und über die gesamte Lieferkette hinweg in Übereinstimmung mit den nationalen Gesetzen ehrlich und ausgewogen zu handeln. Beispiele für unethische Geschäftspraktiken sind Korruption, unlauterer Wettbewerb und Interessenkonflikte. (siehe Abschnitt C - Unternehmensethik)</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Ökologische Nachhaltigkeit </a:t>
          </a:r>
          <a:r>
            <a:rPr lang="de-DE" sz="1100">
              <a:solidFill>
                <a:schemeClr val="dk1"/>
              </a:solidFill>
              <a:effectLst/>
              <a:latin typeface="+mn-lt"/>
              <a:ea typeface="+mn-ea"/>
              <a:cs typeface="+mn-cs"/>
            </a:rPr>
            <a:t>bezieht sich auf Praktiken, die langfristig zur Qualität der Umwelt beitragen. Es wird erwartet, dass die Unternehmen proaktiv Verantwortung für die Umwelt übernehmen durch den Schutz der Umwelt, den schonenden Umgang mit natürlichen Ressourcen und die Verringerung der Umweltbelastung durch ihre Produktion, Produkte und Dienstleistungen über ihren gesamten Lebenszyklus hinweg. Beispiele für Unternehmenspraktiken sind Minderung der Treibhausgasemissionen und Abfallverringerungsprogramme.</a:t>
          </a:r>
          <a:r>
            <a:rPr lang="de-DE" sz="1100" b="1">
              <a:solidFill>
                <a:schemeClr val="dk1"/>
              </a:solidFill>
              <a:effectLst/>
              <a:latin typeface="+mn-lt"/>
              <a:ea typeface="+mn-ea"/>
              <a:cs typeface="+mn-cs"/>
            </a:rPr>
            <a:t> </a:t>
          </a:r>
          <a:r>
            <a:rPr lang="de-DE" sz="1100">
              <a:solidFill>
                <a:schemeClr val="dk1"/>
              </a:solidFill>
              <a:effectLst/>
              <a:latin typeface="+mn-lt"/>
              <a:ea typeface="+mn-ea"/>
              <a:cs typeface="+mn-cs"/>
            </a:rPr>
            <a:t>(siehe Abschnitt D - Umwelt)</a:t>
          </a:r>
          <a:endParaRPr lang="en-BE" sz="1100">
            <a:solidFill>
              <a:schemeClr val="dk1"/>
            </a:solidFill>
            <a:effectLst/>
            <a:latin typeface="+mn-lt"/>
            <a:ea typeface="+mn-ea"/>
            <a:cs typeface="+mn-cs"/>
          </a:endParaRPr>
        </a:p>
        <a:p>
          <a:endParaRPr lang="en-GB" sz="1100"/>
        </a:p>
        <a:p>
          <a:endParaRPr lang="en-GB" sz="1100"/>
        </a:p>
        <a:p>
          <a:endParaRPr lang="en-GB" sz="1100"/>
        </a:p>
        <a:p>
          <a:endParaRPr lang="en-GB" sz="1100"/>
        </a:p>
        <a:p>
          <a:endParaRPr lang="en-GB" sz="1100"/>
        </a:p>
        <a:p>
          <a:endParaRPr lang="en-GB" sz="1100"/>
        </a:p>
        <a:p>
          <a:endParaRPr lang="en-GB" sz="1100"/>
        </a:p>
        <a:p>
          <a:r>
            <a:rPr lang="de-DE" sz="1100">
              <a:effectLst/>
              <a:latin typeface="Frutiger LT 47 LightCn"/>
              <a:ea typeface="Lucida Sans Unicode" panose="020B0602030504020204" pitchFamily="34" charset="0"/>
            </a:rPr>
            <a:t>Unternehmen profitieren erheblich von der Ernennung eines Menschenrechtsbeauftragten (oder einer ähnlichen Bezeichnung), der die Aufgabe hat, Nachhaltigkeits- und/oder Menschenrechtsrisiken zu überwachen. Diese Aufgabe lässt sich am besten erfüllen, wenn sie strikt von der täglichen Sorgfaltsprüfung getrennt wird. Die folgenden sechs Kriterien zeigen, ob dies der Fall ist: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Der Menschenrechtsbeauftragte prüft regelmäßig die Einhaltung der Menschenrechts- und Umweltrichtlinien des Unternehmens sowie der gesetzlichen Bestimmungen im Betrieb.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Der Menschenrechtsbeauftragte steht allen Mitarbeitern zur Beratung in Menschenrechts- und Umweltfragen zur Verfügung.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Der Menschenrechtsbeauftragte kann Vorschläge für Abhilfemaßnahmen bei festgestellten Verstößen machen, aber andere Mitarbeiter führen die Maßnahmen durch.</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Der Menschenrechtsbeauftragte steht in Kontakt mit der Geschäftsleitung und schlägt Verbesserungen des Risikomanagements vor.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Der Menschenrechtsbeauftragte untersteht der obersten Geschäftsleitung, ist aber nicht an die Weisungen der Vorgesetzten gebunden (z.B. ist der Menschenrechtsbeauftragte vertraglich gegen Entlassung geschützt). </a:t>
          </a:r>
          <a:endParaRPr lang="en-GB"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cs typeface="Lucida Sans Unicode" panose="020B0602030504020204" pitchFamily="34" charset="0"/>
            </a:rPr>
            <a:t>Der Menschenrechtsbeauftragte unterrichtet die Geschäftsleitung mindestens einmal im Jahr über die Lage des Risikomanagements.</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95</xdr:row>
          <xdr:rowOff>0</xdr:rowOff>
        </xdr:from>
        <xdr:to>
          <xdr:col>1</xdr:col>
          <xdr:colOff>906780</xdr:colOff>
          <xdr:row>96</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98</xdr:row>
          <xdr:rowOff>0</xdr:rowOff>
        </xdr:from>
        <xdr:to>
          <xdr:col>1</xdr:col>
          <xdr:colOff>906780</xdr:colOff>
          <xdr:row>98</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101</xdr:row>
          <xdr:rowOff>0</xdr:rowOff>
        </xdr:from>
        <xdr:to>
          <xdr:col>1</xdr:col>
          <xdr:colOff>906780</xdr:colOff>
          <xdr:row>102</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104</xdr:row>
          <xdr:rowOff>0</xdr:rowOff>
        </xdr:from>
        <xdr:to>
          <xdr:col>1</xdr:col>
          <xdr:colOff>906780</xdr:colOff>
          <xdr:row>105</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7</xdr:col>
      <xdr:colOff>406400</xdr:colOff>
      <xdr:row>27</xdr:row>
      <xdr:rowOff>0</xdr:rowOff>
    </xdr:from>
    <xdr:to>
      <xdr:col>7</xdr:col>
      <xdr:colOff>1778000</xdr:colOff>
      <xdr:row>27</xdr:row>
      <xdr:rowOff>0</xdr:rowOff>
    </xdr:to>
    <xdr:pic>
      <xdr:nvPicPr>
        <xdr:cNvPr id="1026" name="CheckBox2" descr="NO">
          <a:extLst>
            <a:ext uri="{FF2B5EF4-FFF2-40B4-BE49-F238E27FC236}">
              <a16:creationId xmlns:a16="http://schemas.microsoft.com/office/drawing/2014/main" id="{00000000-0008-0000-0000-000002040000}"/>
            </a:ext>
          </a:extLst>
        </xdr:cNvPr>
        <xdr:cNvPicPr preferRelativeResize="0">
          <a:picLocks noChangeAspect="1"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8900" y="9372600"/>
          <a:ext cx="26670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oneCell">
        <xdr:from>
          <xdr:col>1</xdr:col>
          <xdr:colOff>60960</xdr:colOff>
          <xdr:row>114</xdr:row>
          <xdr:rowOff>22860</xdr:rowOff>
        </xdr:from>
        <xdr:to>
          <xdr:col>1</xdr:col>
          <xdr:colOff>906780</xdr:colOff>
          <xdr:row>115</xdr:row>
          <xdr:rowOff>15240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115</xdr:row>
          <xdr:rowOff>0</xdr:rowOff>
        </xdr:from>
        <xdr:to>
          <xdr:col>1</xdr:col>
          <xdr:colOff>906780</xdr:colOff>
          <xdr:row>115</xdr:row>
          <xdr:rowOff>304800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116</xdr:row>
          <xdr:rowOff>0</xdr:rowOff>
        </xdr:from>
        <xdr:to>
          <xdr:col>1</xdr:col>
          <xdr:colOff>906780</xdr:colOff>
          <xdr:row>117</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117</xdr:row>
          <xdr:rowOff>0</xdr:rowOff>
        </xdr:from>
        <xdr:to>
          <xdr:col>1</xdr:col>
          <xdr:colOff>906780</xdr:colOff>
          <xdr:row>118</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120</xdr:row>
          <xdr:rowOff>22860</xdr:rowOff>
        </xdr:from>
        <xdr:to>
          <xdr:col>1</xdr:col>
          <xdr:colOff>906780</xdr:colOff>
          <xdr:row>121</xdr:row>
          <xdr:rowOff>22860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121</xdr:row>
          <xdr:rowOff>22860</xdr:rowOff>
        </xdr:from>
        <xdr:to>
          <xdr:col>1</xdr:col>
          <xdr:colOff>906780</xdr:colOff>
          <xdr:row>121</xdr:row>
          <xdr:rowOff>320040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122</xdr:row>
          <xdr:rowOff>22860</xdr:rowOff>
        </xdr:from>
        <xdr:to>
          <xdr:col>1</xdr:col>
          <xdr:colOff>906780</xdr:colOff>
          <xdr:row>123</xdr:row>
          <xdr:rowOff>15240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123</xdr:row>
          <xdr:rowOff>22860</xdr:rowOff>
        </xdr:from>
        <xdr:to>
          <xdr:col>1</xdr:col>
          <xdr:colOff>906780</xdr:colOff>
          <xdr:row>124</xdr:row>
          <xdr:rowOff>15240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129</xdr:row>
          <xdr:rowOff>0</xdr:rowOff>
        </xdr:from>
        <xdr:to>
          <xdr:col>1</xdr:col>
          <xdr:colOff>891540</xdr:colOff>
          <xdr:row>130</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-1</xdr:colOff>
      <xdr:row>94</xdr:row>
      <xdr:rowOff>7939</xdr:rowOff>
    </xdr:from>
    <xdr:to>
      <xdr:col>12</xdr:col>
      <xdr:colOff>3402</xdr:colOff>
      <xdr:row>131</xdr:row>
      <xdr:rowOff>11442</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9128759" y="27363739"/>
          <a:ext cx="7029043" cy="12469823"/>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de-DE" sz="1100">
              <a:effectLst/>
              <a:latin typeface="Frutiger LT 47 LightCn"/>
              <a:ea typeface="Lucida Sans Unicode" panose="020B0602030504020204" pitchFamily="34" charset="0"/>
            </a:rPr>
            <a:t>Ein CSR-/Nachhaltigkeitsbericht ist ein Organisationsbericht, der Informationen über die wirtschaftliche, ökologische, soziale und ethische Leistung enthält. </a:t>
          </a:r>
          <a:endParaRPr lang="en-BE" sz="1600">
            <a:effectLst/>
            <a:latin typeface="Lucida Sans Unicode" panose="020B0602030504020204" pitchFamily="34" charset="0"/>
            <a:ea typeface="Lucida Sans Unicode" panose="020B0602030504020204" pitchFamily="34" charset="0"/>
          </a:endParaRPr>
        </a:p>
        <a:p>
          <a:r>
            <a:rPr lang="de-DE"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r>
            <a:rPr lang="de-DE" sz="1100">
              <a:effectLst/>
              <a:latin typeface="Frutiger LT 47 LightCn"/>
              <a:ea typeface="Lucida Sans Unicode" panose="020B0602030504020204" pitchFamily="34" charset="0"/>
            </a:rPr>
            <a:t>Beispiele für CSR-/Nachhaltigkeitsberichte, die sich an international anerkannten Standards und Rahmenwerken orientieren, sind: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GRI (Standards der GRI-Richtlinien zur Nachhaltigkeitsberichterstattung)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ISO 26000 Leitfaden Soziale Verantwortung</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en-GB" sz="1100">
              <a:effectLst/>
              <a:latin typeface="Frutiger LT 47 LightCn"/>
              <a:ea typeface="Lucida Sans Unicode" panose="020B0602030504020204" pitchFamily="34" charset="0"/>
            </a:rPr>
            <a:t>Climate Disclosure Standards Board (CDP-CDSB)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Global Compact der Vereinten Nationen - Fortschrittsbericht (UNGC-COP)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AFAQ 26000 Nachhaltige Entwicklung</a:t>
          </a:r>
          <a:endParaRPr lang="en-BE" sz="1600">
            <a:effectLst/>
            <a:latin typeface="Lucida Sans Unicode" panose="020B0602030504020204" pitchFamily="34" charset="0"/>
            <a:ea typeface="Lucida Sans Unicode" panose="020B0602030504020204" pitchFamily="34" charset="0"/>
          </a:endParaRPr>
        </a:p>
        <a:p>
          <a:r>
            <a:rPr lang="de-DE"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r>
            <a:rPr lang="de-DE" sz="1100">
              <a:effectLst/>
              <a:latin typeface="Frutiger LT 47 LightCn"/>
              <a:ea typeface="Lucida Sans Unicode" panose="020B0602030504020204" pitchFamily="34" charset="0"/>
              <a:cs typeface="Lucida Sans Unicode" panose="020B0602030504020204" pitchFamily="34" charset="0"/>
            </a:rPr>
            <a:t>In der Europäischen Union legt die Richtlinie des Europäischen Parlaments und des Rates im Hinblick auf die Angabe nicht finanzieller und die Diversität betreffender Informationen </a:t>
          </a:r>
          <a:r>
            <a:rPr lang="de-DE" sz="1100" u="sng">
              <a:solidFill>
                <a:srgbClr val="0563C1"/>
              </a:solidFill>
              <a:effectLst/>
              <a:latin typeface="Frutiger LT 47 LightCn"/>
              <a:ea typeface="Lucida Sans Unicode" panose="020B0602030504020204" pitchFamily="34" charset="0"/>
              <a:hlinkClick xmlns:r="http://schemas.openxmlformats.org/officeDocument/2006/relationships" r:id="">
                <a:extLst>
                  <a:ext uri="{A12FA001-AC4F-418D-AE19-62706E023703}">
                    <ahyp:hlinkClr xmlns:ahyp="http://schemas.microsoft.com/office/drawing/2018/hyperlinkcolor" val="tx"/>
                  </a:ext>
                </a:extLst>
              </a:hlinkClick>
            </a:rPr>
            <a:t>Richtlinie 2014/95/EU</a:t>
          </a:r>
          <a:r>
            <a:rPr lang="de-DE" sz="1100">
              <a:effectLst/>
              <a:latin typeface="Frutiger LT 47 LightCn"/>
              <a:ea typeface="Lucida Sans Unicode" panose="020B0602030504020204" pitchFamily="34" charset="0"/>
              <a:cs typeface="Lucida Sans Unicode" panose="020B0602030504020204" pitchFamily="34" charset="0"/>
            </a:rPr>
            <a:t> die Regeln für die Offenlegung von nicht finanziellen und die Diversität betreffenden Informationen durch große Unternehmen fest. Anschließend wurde die Richtlinie, mit einigen Unterschieden </a:t>
          </a:r>
          <a:r>
            <a:rPr lang="de-DE" sz="1100" u="sng">
              <a:solidFill>
                <a:srgbClr val="0563C1"/>
              </a:solidFill>
              <a:effectLst/>
              <a:latin typeface="Frutiger LT 47 LightCn"/>
              <a:ea typeface="Lucida Sans Unicode" panose="020B0602030504020204" pitchFamily="34" charset="0"/>
              <a:hlinkClick xmlns:r="http://schemas.openxmlformats.org/officeDocument/2006/relationships" r:id="">
                <a:extLst>
                  <a:ext uri="{A12FA001-AC4F-418D-AE19-62706E023703}">
                    <ahyp:hlinkClr xmlns:ahyp="http://schemas.microsoft.com/office/drawing/2018/hyperlinkcolor" val="tx"/>
                  </a:ext>
                </a:extLst>
              </a:hlinkClick>
            </a:rPr>
            <a:t>zwischen den Ländern bei der Umsetzung</a:t>
          </a:r>
          <a:r>
            <a:rPr lang="de-DE" sz="1100">
              <a:effectLst/>
              <a:latin typeface="Frutiger LT 47 LightCn"/>
              <a:ea typeface="Lucida Sans Unicode" panose="020B0602030504020204" pitchFamily="34" charset="0"/>
              <a:cs typeface="Lucida Sans Unicode" panose="020B0602030504020204" pitchFamily="34" charset="0"/>
            </a:rPr>
            <a:t>, in nationales Recht der Mitgliedstaaten umgesetzt.</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132</xdr:row>
          <xdr:rowOff>0</xdr:rowOff>
        </xdr:from>
        <xdr:to>
          <xdr:col>1</xdr:col>
          <xdr:colOff>876300</xdr:colOff>
          <xdr:row>133</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135</xdr:row>
          <xdr:rowOff>0</xdr:rowOff>
        </xdr:from>
        <xdr:to>
          <xdr:col>1</xdr:col>
          <xdr:colOff>876300</xdr:colOff>
          <xdr:row>136</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138</xdr:row>
          <xdr:rowOff>0</xdr:rowOff>
        </xdr:from>
        <xdr:to>
          <xdr:col>1</xdr:col>
          <xdr:colOff>876300</xdr:colOff>
          <xdr:row>139</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141</xdr:row>
          <xdr:rowOff>0</xdr:rowOff>
        </xdr:from>
        <xdr:to>
          <xdr:col>1</xdr:col>
          <xdr:colOff>876300</xdr:colOff>
          <xdr:row>142</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144</xdr:row>
          <xdr:rowOff>0</xdr:rowOff>
        </xdr:from>
        <xdr:to>
          <xdr:col>1</xdr:col>
          <xdr:colOff>876300</xdr:colOff>
          <xdr:row>145</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5071</xdr:colOff>
      <xdr:row>131</xdr:row>
      <xdr:rowOff>23811</xdr:rowOff>
    </xdr:from>
    <xdr:to>
      <xdr:col>12</xdr:col>
      <xdr:colOff>4513</xdr:colOff>
      <xdr:row>146</xdr:row>
      <xdr:rowOff>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732727" y="45839061"/>
          <a:ext cx="5619192" cy="4619627"/>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de-DE" sz="1100">
              <a:solidFill>
                <a:schemeClr val="dk1"/>
              </a:solidFill>
              <a:effectLst/>
              <a:latin typeface="+mn-lt"/>
              <a:ea typeface="+mn-ea"/>
              <a:cs typeface="+mn-cs"/>
            </a:rPr>
            <a:t>Ein Verhaltenskodex ist ein Regelwerk, in dem die Verantwortlichkeiten oder die sachgerechte Praxis für eine Person (Mitarbeiter) und eine Organisation dargelegt sind. Dabei sollten soziale, ethische und ökologische Aspekte berücksichtigt werden.</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2</xdr:col>
          <xdr:colOff>60960</xdr:colOff>
          <xdr:row>147</xdr:row>
          <xdr:rowOff>0</xdr:rowOff>
        </xdr:from>
        <xdr:to>
          <xdr:col>3</xdr:col>
          <xdr:colOff>144780</xdr:colOff>
          <xdr:row>148</xdr:row>
          <xdr:rowOff>15240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150</xdr:row>
          <xdr:rowOff>0</xdr:rowOff>
        </xdr:from>
        <xdr:to>
          <xdr:col>3</xdr:col>
          <xdr:colOff>144780</xdr:colOff>
          <xdr:row>151</xdr:row>
          <xdr:rowOff>15240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153</xdr:row>
          <xdr:rowOff>0</xdr:rowOff>
        </xdr:from>
        <xdr:to>
          <xdr:col>2</xdr:col>
          <xdr:colOff>60960</xdr:colOff>
          <xdr:row>153</xdr:row>
          <xdr:rowOff>320040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156</xdr:row>
          <xdr:rowOff>0</xdr:rowOff>
        </xdr:from>
        <xdr:to>
          <xdr:col>2</xdr:col>
          <xdr:colOff>60960</xdr:colOff>
          <xdr:row>156</xdr:row>
          <xdr:rowOff>320040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157</xdr:row>
          <xdr:rowOff>0</xdr:rowOff>
        </xdr:from>
        <xdr:to>
          <xdr:col>2</xdr:col>
          <xdr:colOff>60960</xdr:colOff>
          <xdr:row>157</xdr:row>
          <xdr:rowOff>320040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158</xdr:row>
          <xdr:rowOff>0</xdr:rowOff>
        </xdr:from>
        <xdr:to>
          <xdr:col>2</xdr:col>
          <xdr:colOff>60960</xdr:colOff>
          <xdr:row>158</xdr:row>
          <xdr:rowOff>320040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159</xdr:row>
          <xdr:rowOff>0</xdr:rowOff>
        </xdr:from>
        <xdr:to>
          <xdr:col>2</xdr:col>
          <xdr:colOff>60960</xdr:colOff>
          <xdr:row>160</xdr:row>
          <xdr:rowOff>15240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160</xdr:row>
          <xdr:rowOff>0</xdr:rowOff>
        </xdr:from>
        <xdr:to>
          <xdr:col>2</xdr:col>
          <xdr:colOff>60960</xdr:colOff>
          <xdr:row>161</xdr:row>
          <xdr:rowOff>15240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161</xdr:row>
          <xdr:rowOff>0</xdr:rowOff>
        </xdr:from>
        <xdr:to>
          <xdr:col>2</xdr:col>
          <xdr:colOff>60960</xdr:colOff>
          <xdr:row>161</xdr:row>
          <xdr:rowOff>320040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162</xdr:row>
          <xdr:rowOff>0</xdr:rowOff>
        </xdr:from>
        <xdr:to>
          <xdr:col>2</xdr:col>
          <xdr:colOff>60960</xdr:colOff>
          <xdr:row>163</xdr:row>
          <xdr:rowOff>15240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163</xdr:row>
          <xdr:rowOff>0</xdr:rowOff>
        </xdr:from>
        <xdr:to>
          <xdr:col>2</xdr:col>
          <xdr:colOff>60960</xdr:colOff>
          <xdr:row>164</xdr:row>
          <xdr:rowOff>15240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164</xdr:row>
          <xdr:rowOff>0</xdr:rowOff>
        </xdr:from>
        <xdr:to>
          <xdr:col>2</xdr:col>
          <xdr:colOff>60960</xdr:colOff>
          <xdr:row>165</xdr:row>
          <xdr:rowOff>15240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165</xdr:row>
          <xdr:rowOff>0</xdr:rowOff>
        </xdr:from>
        <xdr:to>
          <xdr:col>2</xdr:col>
          <xdr:colOff>60960</xdr:colOff>
          <xdr:row>166</xdr:row>
          <xdr:rowOff>15240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166</xdr:row>
          <xdr:rowOff>0</xdr:rowOff>
        </xdr:from>
        <xdr:to>
          <xdr:col>2</xdr:col>
          <xdr:colOff>60960</xdr:colOff>
          <xdr:row>167</xdr:row>
          <xdr:rowOff>15240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169</xdr:row>
          <xdr:rowOff>0</xdr:rowOff>
        </xdr:from>
        <xdr:to>
          <xdr:col>2</xdr:col>
          <xdr:colOff>60960</xdr:colOff>
          <xdr:row>170</xdr:row>
          <xdr:rowOff>15240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170</xdr:row>
          <xdr:rowOff>0</xdr:rowOff>
        </xdr:from>
        <xdr:to>
          <xdr:col>2</xdr:col>
          <xdr:colOff>60960</xdr:colOff>
          <xdr:row>171</xdr:row>
          <xdr:rowOff>15240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171</xdr:row>
          <xdr:rowOff>0</xdr:rowOff>
        </xdr:from>
        <xdr:to>
          <xdr:col>2</xdr:col>
          <xdr:colOff>60960</xdr:colOff>
          <xdr:row>172</xdr:row>
          <xdr:rowOff>15240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174</xdr:row>
          <xdr:rowOff>0</xdr:rowOff>
        </xdr:from>
        <xdr:to>
          <xdr:col>2</xdr:col>
          <xdr:colOff>60960</xdr:colOff>
          <xdr:row>175</xdr:row>
          <xdr:rowOff>15240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175</xdr:row>
          <xdr:rowOff>0</xdr:rowOff>
        </xdr:from>
        <xdr:to>
          <xdr:col>2</xdr:col>
          <xdr:colOff>60960</xdr:colOff>
          <xdr:row>176</xdr:row>
          <xdr:rowOff>15240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176</xdr:row>
          <xdr:rowOff>0</xdr:rowOff>
        </xdr:from>
        <xdr:to>
          <xdr:col>2</xdr:col>
          <xdr:colOff>60960</xdr:colOff>
          <xdr:row>177</xdr:row>
          <xdr:rowOff>15240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176</xdr:row>
          <xdr:rowOff>0</xdr:rowOff>
        </xdr:from>
        <xdr:to>
          <xdr:col>2</xdr:col>
          <xdr:colOff>60960</xdr:colOff>
          <xdr:row>177</xdr:row>
          <xdr:rowOff>15240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179</xdr:row>
          <xdr:rowOff>0</xdr:rowOff>
        </xdr:from>
        <xdr:to>
          <xdr:col>2</xdr:col>
          <xdr:colOff>60960</xdr:colOff>
          <xdr:row>180</xdr:row>
          <xdr:rowOff>15240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180</xdr:row>
          <xdr:rowOff>0</xdr:rowOff>
        </xdr:from>
        <xdr:to>
          <xdr:col>2</xdr:col>
          <xdr:colOff>60960</xdr:colOff>
          <xdr:row>181</xdr:row>
          <xdr:rowOff>15240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181</xdr:row>
          <xdr:rowOff>0</xdr:rowOff>
        </xdr:from>
        <xdr:to>
          <xdr:col>3</xdr:col>
          <xdr:colOff>144780</xdr:colOff>
          <xdr:row>182</xdr:row>
          <xdr:rowOff>15240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182</xdr:row>
          <xdr:rowOff>0</xdr:rowOff>
        </xdr:from>
        <xdr:to>
          <xdr:col>3</xdr:col>
          <xdr:colOff>144780</xdr:colOff>
          <xdr:row>183</xdr:row>
          <xdr:rowOff>15240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183</xdr:row>
          <xdr:rowOff>0</xdr:rowOff>
        </xdr:from>
        <xdr:to>
          <xdr:col>3</xdr:col>
          <xdr:colOff>144780</xdr:colOff>
          <xdr:row>184</xdr:row>
          <xdr:rowOff>15240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184</xdr:row>
          <xdr:rowOff>0</xdr:rowOff>
        </xdr:from>
        <xdr:to>
          <xdr:col>3</xdr:col>
          <xdr:colOff>144780</xdr:colOff>
          <xdr:row>185</xdr:row>
          <xdr:rowOff>15240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185</xdr:row>
          <xdr:rowOff>0</xdr:rowOff>
        </xdr:from>
        <xdr:to>
          <xdr:col>2</xdr:col>
          <xdr:colOff>60960</xdr:colOff>
          <xdr:row>186</xdr:row>
          <xdr:rowOff>15240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186</xdr:row>
          <xdr:rowOff>0</xdr:rowOff>
        </xdr:from>
        <xdr:to>
          <xdr:col>2</xdr:col>
          <xdr:colOff>60960</xdr:colOff>
          <xdr:row>187</xdr:row>
          <xdr:rowOff>15240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3645</xdr:colOff>
      <xdr:row>146</xdr:row>
      <xdr:rowOff>6746</xdr:rowOff>
    </xdr:from>
    <xdr:to>
      <xdr:col>12</xdr:col>
      <xdr:colOff>905</xdr:colOff>
      <xdr:row>188</xdr:row>
      <xdr:rowOff>0</xdr:rowOff>
    </xdr:to>
    <xdr:sp macro="" textlink="">
      <xdr:nvSpPr>
        <xdr:cNvPr id="9" name="TextBox 8">
          <a:hlinkClick xmlns:r="http://schemas.openxmlformats.org/officeDocument/2006/relationships" r:id="rId4"/>
          <a:extLst>
            <a:ext uri="{FF2B5EF4-FFF2-40B4-BE49-F238E27FC236}">
              <a16:creationId xmlns:a16="http://schemas.microsoft.com/office/drawing/2014/main" id="{00000000-0008-0000-0000-000009000000}"/>
            </a:ext>
          </a:extLst>
        </xdr:cNvPr>
        <xdr:cNvSpPr txBox="1"/>
      </xdr:nvSpPr>
      <xdr:spPr>
        <a:xfrm>
          <a:off x="9096845" y="43872546"/>
          <a:ext cx="4670860" cy="14623654"/>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de-DE" sz="1100">
              <a:solidFill>
                <a:schemeClr val="dk1"/>
              </a:solidFill>
              <a:effectLst/>
              <a:latin typeface="+mn-lt"/>
              <a:ea typeface="+mn-ea"/>
              <a:cs typeface="+mn-cs"/>
            </a:rPr>
            <a:t>Gemäß dem </a:t>
          </a:r>
          <a:r>
            <a:rPr lang="de-DE" sz="1100" u="sng">
              <a:solidFill>
                <a:schemeClr val="dk1"/>
              </a:solidFill>
              <a:effectLst/>
              <a:latin typeface="+mn-lt"/>
              <a:ea typeface="+mn-ea"/>
              <a:cs typeface="+mn-cs"/>
              <a:hlinkClick xmlns:r="http://schemas.openxmlformats.org/officeDocument/2006/relationships" r:id=""/>
            </a:rPr>
            <a:t>UN-Rahmenwerk „Schutz, Achtung und Abhilfe"</a:t>
          </a:r>
          <a:r>
            <a:rPr lang="de-DE" sz="1100">
              <a:solidFill>
                <a:schemeClr val="dk1"/>
              </a:solidFill>
              <a:effectLst/>
              <a:latin typeface="+mn-lt"/>
              <a:ea typeface="+mn-ea"/>
              <a:cs typeface="+mn-cs"/>
            </a:rPr>
            <a:t> müssen Unternehmen die Menschenrechte respektieren und für Abhilfe sorgen, wenn ihre Betriebe die Menschenrechte verletzt oder zu ihrer Verletzung beigetragen haben. Ein Beschwerdemechanismus auf operativer Ebene für diese potenziell von den Aktivitäten des Unternehmens Betroffenen wird als ein effektives Verfahren empfohlen, durch das Unternehmen Abhilfe ermöglichen können.</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190</xdr:row>
          <xdr:rowOff>0</xdr:rowOff>
        </xdr:from>
        <xdr:to>
          <xdr:col>1</xdr:col>
          <xdr:colOff>868680</xdr:colOff>
          <xdr:row>191</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193</xdr:row>
          <xdr:rowOff>0</xdr:rowOff>
        </xdr:from>
        <xdr:to>
          <xdr:col>1</xdr:col>
          <xdr:colOff>868680</xdr:colOff>
          <xdr:row>194</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188</xdr:row>
      <xdr:rowOff>304084</xdr:rowOff>
    </xdr:from>
    <xdr:to>
      <xdr:col>12</xdr:col>
      <xdr:colOff>0</xdr:colOff>
      <xdr:row>268</xdr:row>
      <xdr:rowOff>0</xdr:rowOff>
    </xdr:to>
    <xdr:sp macro="" textlink="">
      <xdr:nvSpPr>
        <xdr:cNvPr id="10" name="TextBox 9">
          <a:hlinkClick xmlns:r="http://schemas.openxmlformats.org/officeDocument/2006/relationships" r:id="rId5"/>
          <a:extLst>
            <a:ext uri="{FF2B5EF4-FFF2-40B4-BE49-F238E27FC236}">
              <a16:creationId xmlns:a16="http://schemas.microsoft.com/office/drawing/2014/main" id="{00000000-0008-0000-0000-00000A000000}"/>
            </a:ext>
          </a:extLst>
        </xdr:cNvPr>
        <xdr:cNvSpPr txBox="1"/>
      </xdr:nvSpPr>
      <xdr:spPr>
        <a:xfrm>
          <a:off x="8775700" y="63042084"/>
          <a:ext cx="7023100" cy="21937849"/>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de-DE" sz="1100">
              <a:solidFill>
                <a:schemeClr val="dk1"/>
              </a:solidFill>
              <a:effectLst/>
              <a:latin typeface="+mn-lt"/>
              <a:ea typeface="+mn-ea"/>
              <a:cs typeface="+mn-cs"/>
            </a:rPr>
            <a:t>Eine Richtlinie zu Menschenrechten und Arbeitsbedingungen ist ein formelles Dokument, das von der Unternehmensleitung verabschiedet wurde und das Engagement eines Unternehmens für einen würdevollen, fairen und respektvollen Umgang mit Mitarbeitern und anderen Stakeholdern verdeutlicht. Die Richtlinie sollte die Verantwortung des Unternehmens für die Achtung und den Schutz der Menschenrechte auf der Grundlage der Einhaltung von Gesetzen und internationalen Richtlinien darlegen. Am Arbeitsplatz umfassen die Menschenrechte das Recht auf ein sicheres Arbeitsumfeld, das Recht auf faire Entlohnung und gleichen Lohn für gleiche Arbeit, das Recht, sich gewerkschaftlich zu organisieren und an Tarifverhandlungen teilzunehmen sowie das Recht, vor Zwangsarbeit und Menschenhandel geschützt zu werden.</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Die vorliegende Liste bezieht sich auf die </a:t>
          </a:r>
          <a:r>
            <a:rPr lang="de-DE" sz="1100" u="sng">
              <a:solidFill>
                <a:schemeClr val="dk1"/>
              </a:solidFill>
              <a:effectLst/>
              <a:latin typeface="+mn-lt"/>
              <a:ea typeface="+mn-ea"/>
              <a:cs typeface="+mn-cs"/>
              <a:hlinkClick xmlns:r="http://schemas.openxmlformats.org/officeDocument/2006/relationships" r:id=""/>
            </a:rPr>
            <a:t>globalen Nachhaltigkeitsleitlinien der Automobilbranche</a:t>
          </a:r>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Menschenrechte sind die Rechte</a:t>
          </a:r>
          <a:r>
            <a:rPr lang="de-DE" sz="1100">
              <a:solidFill>
                <a:schemeClr val="dk1"/>
              </a:solidFill>
              <a:effectLst/>
              <a:latin typeface="+mn-lt"/>
              <a:ea typeface="+mn-ea"/>
              <a:cs typeface="+mn-cs"/>
            </a:rPr>
            <a:t>, die uns einfach zustehen, weil wir Menschen sind. Sie verkörpern die allgemein vereinbarten Mindestvoraussetzungen, damit jeder Mensch seine Würde wahren kann. Über Menschenrechte verfügen wir alle - unabhängig von Nationalität, Wohnsitz, Geschlecht, der nationalen oder ethnischen Herkunft, Hautfarbe, Religion oder einem sonstigen Status.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Allgemeine Erklärung der Menschenrechte</a:t>
          </a:r>
          <a:endParaRPr lang="en-BE" sz="1100">
            <a:solidFill>
              <a:schemeClr val="dk1"/>
            </a:solidFill>
            <a:effectLst/>
            <a:latin typeface="+mn-lt"/>
            <a:ea typeface="+mn-ea"/>
            <a:cs typeface="+mn-cs"/>
          </a:endParaRPr>
        </a:p>
        <a:p>
          <a:endParaRPr lang="en-GB"/>
        </a:p>
        <a:p>
          <a:r>
            <a:rPr lang="de-DE" sz="1100" b="1">
              <a:solidFill>
                <a:schemeClr val="dk1"/>
              </a:solidFill>
              <a:effectLst/>
              <a:latin typeface="+mn-lt"/>
              <a:ea typeface="+mn-ea"/>
              <a:cs typeface="+mn-cs"/>
            </a:rPr>
            <a:t>Kinderarbeit und junge Arbeitnehmer </a:t>
          </a:r>
          <a:r>
            <a:rPr lang="de-DE" sz="1100">
              <a:solidFill>
                <a:schemeClr val="dk1"/>
              </a:solidFill>
              <a:effectLst/>
              <a:latin typeface="+mn-lt"/>
              <a:ea typeface="+mn-ea"/>
              <a:cs typeface="+mn-cs"/>
            </a:rPr>
            <a:t>bezieht sich auf das Beschäftigungsverbot von Kindern unterhalb des gesetzlichen Mindestalters. Darüber hinaus wird von Lieferanten erwartet, sicherzustellen, dass in Einklang mit dem ILOÜbereinkommen Nr. 138 über das Mindestalter für die Zulassung zu einer Beschäftigung junge Arbeitnehmer unter 18 Jahren keine Nachtarbeit oder Überstunden leisten und vor Arbeitsbedingungen geschützt werden, die für ihre Gesundheit, Sicherheit und Entwicklung schädlich sind. Vereinbar mit ILO-138 hinsichtlich leichter Arbeit. Der Lieferant sollte gewährleisten, dass die Aufgaben der jungen Arbeitnehmer den Schulbesuch nicht beeinträchtigen. Die Dienst- und Unterrichtszeit junger Arbeitnehmer darf insgesamt nicht mehr als 10 Stunden betragen.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EU-Charta der Grundrechte und ILO</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Löhne und Sozialleistungen </a:t>
          </a:r>
          <a:r>
            <a:rPr lang="de-DE" sz="1100">
              <a:solidFill>
                <a:schemeClr val="dk1"/>
              </a:solidFill>
              <a:effectLst/>
              <a:latin typeface="+mn-lt"/>
              <a:ea typeface="+mn-ea"/>
              <a:cs typeface="+mn-cs"/>
            </a:rPr>
            <a:t>beziehen sich auf die Grund- oder Mindestlöhne und -gehälter sowie alle darüber hinausgehenden Ansprüche, die dem Arbeitnehmer vom Arbeitgeber direkt oder indirekt in Form von Geld- oder Sachleistungen zu bezahlen sind, und die aus dem Arbeitsverhältnis des Arbeitnehmers resultieren. Die Lieferanten müssen ihre Beschäftigten gemäß den geltenden Vorschriften und den in der Branche üblichen Praktiken entlohnen. Diese Entlohnung sollte so bemessen sein, dass sie die Grundbedürfnisse deckt und einen angemessenen Lebensstandard für die Beschäftigten und ihre Familien ermöglicht, wozu auch die Einhaltung von Mindestlöhnen, Überstundenvergütung, Krankenurlaub und staatlich vorgeschriebenen Leistungen gehört.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ILO-UNGC und die Global Automotive Sustainability Practical Guidance (Leitlinien für globale Nachhaltigkeit in der Automobilindustrie)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Die</a:t>
          </a:r>
          <a:r>
            <a:rPr lang="de-DE" sz="1100" b="1">
              <a:solidFill>
                <a:schemeClr val="dk1"/>
              </a:solidFill>
              <a:effectLst/>
              <a:latin typeface="+mn-lt"/>
              <a:ea typeface="+mn-ea"/>
              <a:cs typeface="+mn-cs"/>
            </a:rPr>
            <a:t> Arbeitszeit </a:t>
          </a:r>
          <a:r>
            <a:rPr lang="de-DE" sz="1100">
              <a:solidFill>
                <a:schemeClr val="dk1"/>
              </a:solidFill>
              <a:effectLst/>
              <a:latin typeface="+mn-lt"/>
              <a:ea typeface="+mn-ea"/>
              <a:cs typeface="+mn-cs"/>
            </a:rPr>
            <a:t>bezieht sich auf eine regelmäßige Wochenarbeitszeit, die 48 Stunden nicht überschreiten sollte. In Ausnahmesituationen kann eine Arbeitswoche höchstens 60 Stunden inklusive Überstunden umfassen. Alle Überstunden werden auf freiwilliger Basis geleistet. Arbeitnehmer sollten alle sieben Tage mindestens einen freien Tag haben. Gesetze und Verordnungen zur Höchstarbeitszeit und Urlaubszeit sind zu respektieren. Quelle: Ethical Trading Initiative (Initiative für ethischen Handel), basierend auf den ILO-Konventionen</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Moderne Sklaverei </a:t>
          </a:r>
          <a:r>
            <a:rPr lang="de-DE" sz="1100">
              <a:solidFill>
                <a:schemeClr val="dk1"/>
              </a:solidFill>
              <a:effectLst/>
              <a:latin typeface="+mn-lt"/>
              <a:ea typeface="+mn-ea"/>
              <a:cs typeface="+mn-cs"/>
            </a:rPr>
            <a:t>bezieht sich auf jede Art von Arbeit oder Dienstleistung, die von einer Person unter Androhung einer Strafe verlangt wird und für die sich besagte Person nicht freiwillig zur Verfügung gestellt hat. Beispiele sind Zwangsüberstunden, die Zurückhaltung von Ausweispapieren sowie Menschenhandel. Moderne Sklaverei unterliegt dem vom britischen Parlament verabschiedeten </a:t>
          </a:r>
          <a:r>
            <a:rPr lang="de-DE" sz="1100" u="sng">
              <a:solidFill>
                <a:schemeClr val="dk1"/>
              </a:solidFill>
              <a:effectLst/>
              <a:latin typeface="+mn-lt"/>
              <a:ea typeface="+mn-ea"/>
              <a:cs typeface="+mn-cs"/>
              <a:hlinkClick xmlns:r="http://schemas.openxmlformats.org/officeDocument/2006/relationships" r:id=""/>
            </a:rPr>
            <a:t>Modern Slavery Act 2015</a:t>
          </a:r>
          <a:r>
            <a:rPr lang="de-DE" sz="1100">
              <a:solidFill>
                <a:schemeClr val="dk1"/>
              </a:solidFill>
              <a:effectLst/>
              <a:latin typeface="+mn-lt"/>
              <a:ea typeface="+mn-ea"/>
              <a:cs typeface="+mn-cs"/>
            </a:rPr>
            <a:t>. Unternehmen, die den darin enthaltenen Kriterien entsprechen, erlegt dieses Gesetz die Verpflichtung auf, einmal jährlich sechs Monate nach Ablauf des Geschäftsjahres des Unternehmens eine „Erklärung zu Sklaverei und Menschenhandel“ zu veröffentlichen.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Internationale Arbeitsorganisation (ILO) und The National Archives UK</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Ethische Rekrutierung </a:t>
          </a:r>
          <a:r>
            <a:rPr lang="de-DE" sz="1100">
              <a:solidFill>
                <a:schemeClr val="dk1"/>
              </a:solidFill>
              <a:effectLst/>
              <a:latin typeface="+mn-lt"/>
              <a:ea typeface="+mn-ea"/>
              <a:cs typeface="+mn-cs"/>
            </a:rPr>
            <a:t>bedeutet, dass die Einstellung von Arbeitnehmern rechtmäßig, im Einklang mit den internationalen Arbeitsnormen und auf faire und transparente Weise erfolgt, bei der die Menschenrechte geachtet werden. Beispiele für unethische Rekrutierung sind die Irreführung oder Täuschung potenzieller Arbeitnehmer über die Art der Arbeit, die Aufforderung zur Zahlung von Anwerbungsgebühren und/oder die Beschlagnahme, Zerstörung, Verheimlichung und/oder Verweigerung des Zugangs zu den Pässen und anderen von der Regierung ausgestellten Ausweispapieren der Arbeitnehmer. Die Arbeitnehmer müssen zu Beginn ihrer Einstellung einen schriftlichen Vertrag in einer für sie verständlichen Sprache erhalten, in dem ihre Rechte und Pflichten wahrheitsgemäß und klar dargelegt sind.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ILO und die Global Automotive Sustainability Practical Guidance (Leitlinien für globale Nachhaltigkeit in der Automobilindustrie)</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Vereinigungsfreiheit</a:t>
          </a:r>
          <a:r>
            <a:rPr lang="de-DE" sz="1100">
              <a:solidFill>
                <a:schemeClr val="dk1"/>
              </a:solidFill>
              <a:effectLst/>
              <a:latin typeface="+mn-lt"/>
              <a:ea typeface="+mn-ea"/>
              <a:cs typeface="+mn-cs"/>
            </a:rPr>
            <a:t> bezieht sich auf das Recht, sich auf allen Ebenen friedlich zu versammeln und zusammenzuschließen, insbesondere auch im politischen, gewerkschaftlichen und zivilgesellschaftlichen Bereich, was das Recht jeder Person umfasst, zum Schutz ihrer Interessen Gewerkschaften zu gründen und diesen beizutreten. Dazu gehören auch die Tarifverhandlungen als ein Verhandlungsprozess zwischen Arbeitgebern und einer Gruppe von Arbeitnehmern, der zu einer die Arbeitsbedingungen regelnden Vereinbarung führen soll. Quelle: EU Charta der Grundrechte</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Belästigung</a:t>
          </a:r>
          <a:r>
            <a:rPr lang="de-DE" sz="1100">
              <a:solidFill>
                <a:schemeClr val="dk1"/>
              </a:solidFill>
              <a:effectLst/>
              <a:latin typeface="+mn-lt"/>
              <a:ea typeface="+mn-ea"/>
              <a:cs typeface="+mn-cs"/>
            </a:rPr>
            <a:t> wird definiert als brutale und menschenunwürdige Behandlung – bzw. Androhung einer solchen Behandlung –, dazu zählen u. a. sexuelle Belästigung, sexueller Missbrauch, körperliche Bestrafung, psychische oder körperliche Nötigung oder Beschimpfung von Arbeitnehmern.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Global Automotive Sustainability Practical Guidance (Leitlinien für globale Nachhaltigkeit in der Automobilindustrie)</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Nichtdiskriminierung</a:t>
          </a:r>
          <a:r>
            <a:rPr lang="de-DE" sz="1100">
              <a:solidFill>
                <a:schemeClr val="dk1"/>
              </a:solidFill>
              <a:effectLst/>
              <a:latin typeface="+mn-lt"/>
              <a:ea typeface="+mn-ea"/>
              <a:cs typeface="+mn-cs"/>
            </a:rPr>
            <a:t> ist ein Grundsatz, der die Gleichbehandlung einer Einzelperson oder einer Gruppe verlangt, ungeachtet ihrer persönlichen Merkmale, einschließlich des Geschlechts, der Rasse, der Hautfarbe, der ethnischen oder sozialen Herkunft, der genetischen Merkmale, der Sprache, Religion oder Weltanschauung, der politischen oder sonstigen Anschauung, der Zugehörigkeit zu einer nationalen Minderheit, des Vermögens, der Geburt, einer Behinderung, des Alters oder der sexuellen Ausrichtung. Unternehmen sollten gleiches Entgelt für gleichwertige Arbeit zahlen, und zwar nicht nur im Hinblick auf das Geschlecht, sondern auch auf alle anderen potenziellen Diskriminierungsgründe. Dies verbietet jedoch nicht eine ungleiche Bezahlung aufgrund der unterschiedlichen Lebenshaltungskosten vor Ort. Quelle: EU Charta der Grundrechte</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Frauenrechte </a:t>
          </a:r>
          <a:r>
            <a:rPr lang="de-DE" sz="1100">
              <a:solidFill>
                <a:schemeClr val="dk1"/>
              </a:solidFill>
              <a:effectLst/>
              <a:latin typeface="+mn-lt"/>
              <a:ea typeface="+mn-ea"/>
              <a:cs typeface="+mn-cs"/>
            </a:rPr>
            <a:t>beziehen sich auf den Grundsatz, dass Frauen ein Recht auf politische, wirtschaftliche und soziale Gleichberechtigung haben. Die Ungleichheit zwischen den Geschlechtern ist die Grundlage für Probleme wie ungleiche Chancen auf dem Arbeitsmarkt und ungleiche Bezahlung für gleiche Arbeit. Die Bemühungen um die Förderung von Frauen haben zu mehreren Erklärungen und Konventionen geführt, von denen das Übereinkommen zur </a:t>
          </a:r>
          <a:r>
            <a:rPr lang="de-DE" sz="1100" u="sng">
              <a:solidFill>
                <a:schemeClr val="dk1"/>
              </a:solidFill>
              <a:effectLst/>
              <a:latin typeface="+mn-lt"/>
              <a:ea typeface="+mn-ea"/>
              <a:cs typeface="+mn-cs"/>
              <a:hlinkClick xmlns:r="http://schemas.openxmlformats.org/officeDocument/2006/relationships" r:id=""/>
            </a:rPr>
            <a:t>Beseitigung jeder Form von Diskriminierung der Frau das zentrale Dokument</a:t>
          </a:r>
          <a:r>
            <a:rPr lang="de-DE" sz="1100">
              <a:solidFill>
                <a:schemeClr val="dk1"/>
              </a:solidFill>
              <a:effectLst/>
              <a:latin typeface="+mn-lt"/>
              <a:ea typeface="+mn-ea"/>
              <a:cs typeface="+mn-cs"/>
            </a:rPr>
            <a:t> ist. Die Konvention bekräftigt den Gleichheitsgrundsatz, indem sie von den Vertragsstaaten verlangt, dass diese „alle geeigneten Maßnahmen einschließlich gesetzgeberischer Maßnahmen zur Sicherung der vollen Entfaltung und Förderung der Frau [treffen], damit gewährleistet wird, dass sie die Menschenrechte und Grundfreiheiten gleichberechtigt mit dem Mann ausüben und genießen kann“ (Artikel 3).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Übereinkommen zur Beseitigung jeder Form von Diskriminierung der Frau und Global Automotive Sustainability Practical Guidance (Leitlinien für globale Nachhaltigkeit in der Automobilindustrie)</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Vielfalt, Gleichberechtigung und Inklusion</a:t>
          </a:r>
          <a:r>
            <a:rPr lang="de-DE" sz="1100">
              <a:solidFill>
                <a:schemeClr val="dk1"/>
              </a:solidFill>
              <a:effectLst/>
              <a:latin typeface="+mn-lt"/>
              <a:ea typeface="+mn-ea"/>
              <a:cs typeface="+mn-cs"/>
            </a:rPr>
            <a:t> bezieht sich auf den Grundsatz, dass Unternehmen eine integrative Kultur entwickeln und fördern sollten, in der Vielfalt geschätzt und gefeiert wird und jeder in der Lage ist, seinen vollen Beitrag zu leisten und sein Potenzial voll auszuschöpfen. Unternehmen sollten die Vielfalt auf allen Ebenen ihrer Belegschaft und ihrer Führungskräfte, einschließlich der Vorstände, fördern.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Global Automotive Sustainability Practical Guidance (Leitlinien für globale Nachhaltigkeit in der Automobilindustrie)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Die </a:t>
          </a:r>
          <a:r>
            <a:rPr lang="de-DE" sz="1100" b="1">
              <a:solidFill>
                <a:schemeClr val="dk1"/>
              </a:solidFill>
              <a:effectLst/>
              <a:latin typeface="+mn-lt"/>
              <a:ea typeface="+mn-ea"/>
              <a:cs typeface="+mn-cs"/>
            </a:rPr>
            <a:t>Rechte von Minderheiten und indigenen Völkern </a:t>
          </a:r>
          <a:r>
            <a:rPr lang="de-DE" sz="1100">
              <a:solidFill>
                <a:schemeClr val="dk1"/>
              </a:solidFill>
              <a:effectLst/>
              <a:latin typeface="+mn-lt"/>
              <a:ea typeface="+mn-ea"/>
              <a:cs typeface="+mn-cs"/>
            </a:rPr>
            <a:t>beziehen sich auf die Achtung der Rechte lokaler Gemeinschaften auf menschenwürdige Lebensbedingungen, Bildung, Beschäftigung, soziale Aktivitäten und das Recht auf eine freiwillige, vorherige und informierte Zustimmung (FPIC) zu Entwicklungen, die sie und das Land, auf dem sie leben, betreffen, unter besonderer Berücksichtigung der Präsenz gefährdeter Gruppen.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Global Automotive Sustainability Practical Guidance (Leitlinien für globale Nachhaltigkeit in der Automobilindustrie)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Land-, Wald- und Wasserrechte und Zwangsräumung</a:t>
          </a:r>
          <a:r>
            <a:rPr lang="de-DE" sz="1100">
              <a:solidFill>
                <a:schemeClr val="dk1"/>
              </a:solidFill>
              <a:effectLst/>
              <a:latin typeface="+mn-lt"/>
              <a:ea typeface="+mn-ea"/>
              <a:cs typeface="+mn-cs"/>
            </a:rPr>
            <a:t> bezieht sich auf die Vermeidung von Zwangsräumungen und den Entzug von Land, Wäldern und Gewässern beim Erwerb, der Erschließung oder sonstigen Nutzung von Land, Wäldern und Gewässern. Quelle: Global Automotive Sustainability Practical Guidance (Leitlinien für globale Nachhaltigkeit in der Automobilindustrie)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Private oder öffentliche Sicherheitskräfte</a:t>
          </a:r>
          <a:r>
            <a:rPr lang="de-DE" sz="1100">
              <a:solidFill>
                <a:schemeClr val="dk1"/>
              </a:solidFill>
              <a:effectLst/>
              <a:latin typeface="+mn-lt"/>
              <a:ea typeface="+mn-ea"/>
              <a:cs typeface="+mn-cs"/>
            </a:rPr>
            <a:t> bezieht sich auf die Beauftragung oder den Einsatz privater oder öffentlicher Sicherheitskräfte zum Schutz des Geschäftsprojekts, wenn der Einsatz der Sicherheitskräfte aufgrund mangelnder Ausbildung oder Kontrolle seitens des Unternehmens zu Menschenrechtsverletzungen führen kann.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Global Automotive Sustainability Practical Guidance (Leitlinien für globale Nachhaltigkeit in der Automobilindustrie)</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196</xdr:row>
          <xdr:rowOff>0</xdr:rowOff>
        </xdr:from>
        <xdr:to>
          <xdr:col>2</xdr:col>
          <xdr:colOff>53340</xdr:colOff>
          <xdr:row>197</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197</xdr:row>
          <xdr:rowOff>0</xdr:rowOff>
        </xdr:from>
        <xdr:to>
          <xdr:col>2</xdr:col>
          <xdr:colOff>53340</xdr:colOff>
          <xdr:row>198</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198</xdr:row>
          <xdr:rowOff>0</xdr:rowOff>
        </xdr:from>
        <xdr:to>
          <xdr:col>2</xdr:col>
          <xdr:colOff>53340</xdr:colOff>
          <xdr:row>199</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199</xdr:row>
          <xdr:rowOff>0</xdr:rowOff>
        </xdr:from>
        <xdr:to>
          <xdr:col>2</xdr:col>
          <xdr:colOff>53340</xdr:colOff>
          <xdr:row>200</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200</xdr:row>
          <xdr:rowOff>0</xdr:rowOff>
        </xdr:from>
        <xdr:to>
          <xdr:col>2</xdr:col>
          <xdr:colOff>53340</xdr:colOff>
          <xdr:row>201</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201</xdr:row>
          <xdr:rowOff>0</xdr:rowOff>
        </xdr:from>
        <xdr:to>
          <xdr:col>2</xdr:col>
          <xdr:colOff>53340</xdr:colOff>
          <xdr:row>202</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202</xdr:row>
          <xdr:rowOff>0</xdr:rowOff>
        </xdr:from>
        <xdr:to>
          <xdr:col>2</xdr:col>
          <xdr:colOff>53340</xdr:colOff>
          <xdr:row>203</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203</xdr:row>
          <xdr:rowOff>0</xdr:rowOff>
        </xdr:from>
        <xdr:to>
          <xdr:col>2</xdr:col>
          <xdr:colOff>53340</xdr:colOff>
          <xdr:row>204</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204</xdr:row>
          <xdr:rowOff>0</xdr:rowOff>
        </xdr:from>
        <xdr:to>
          <xdr:col>2</xdr:col>
          <xdr:colOff>53340</xdr:colOff>
          <xdr:row>205</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205</xdr:row>
          <xdr:rowOff>0</xdr:rowOff>
        </xdr:from>
        <xdr:to>
          <xdr:col>2</xdr:col>
          <xdr:colOff>53340</xdr:colOff>
          <xdr:row>206</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206</xdr:row>
          <xdr:rowOff>0</xdr:rowOff>
        </xdr:from>
        <xdr:to>
          <xdr:col>2</xdr:col>
          <xdr:colOff>53340</xdr:colOff>
          <xdr:row>207</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207</xdr:row>
          <xdr:rowOff>0</xdr:rowOff>
        </xdr:from>
        <xdr:to>
          <xdr:col>2</xdr:col>
          <xdr:colOff>53340</xdr:colOff>
          <xdr:row>208</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210</xdr:row>
          <xdr:rowOff>0</xdr:rowOff>
        </xdr:from>
        <xdr:to>
          <xdr:col>1</xdr:col>
          <xdr:colOff>868680</xdr:colOff>
          <xdr:row>211</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213</xdr:row>
          <xdr:rowOff>0</xdr:rowOff>
        </xdr:from>
        <xdr:to>
          <xdr:col>1</xdr:col>
          <xdr:colOff>891540</xdr:colOff>
          <xdr:row>214</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216</xdr:row>
          <xdr:rowOff>0</xdr:rowOff>
        </xdr:from>
        <xdr:to>
          <xdr:col>1</xdr:col>
          <xdr:colOff>868680</xdr:colOff>
          <xdr:row>217</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269</xdr:row>
          <xdr:rowOff>0</xdr:rowOff>
        </xdr:from>
        <xdr:to>
          <xdr:col>2</xdr:col>
          <xdr:colOff>53340</xdr:colOff>
          <xdr:row>270</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277</xdr:row>
          <xdr:rowOff>0</xdr:rowOff>
        </xdr:from>
        <xdr:to>
          <xdr:col>2</xdr:col>
          <xdr:colOff>53340</xdr:colOff>
          <xdr:row>278</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285</xdr:row>
          <xdr:rowOff>0</xdr:rowOff>
        </xdr:from>
        <xdr:to>
          <xdr:col>2</xdr:col>
          <xdr:colOff>53340</xdr:colOff>
          <xdr:row>286</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288</xdr:row>
          <xdr:rowOff>0</xdr:rowOff>
        </xdr:from>
        <xdr:to>
          <xdr:col>2</xdr:col>
          <xdr:colOff>53340</xdr:colOff>
          <xdr:row>289</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268</xdr:row>
      <xdr:rowOff>0</xdr:rowOff>
    </xdr:from>
    <xdr:to>
      <xdr:col>12</xdr:col>
      <xdr:colOff>4664</xdr:colOff>
      <xdr:row>290</xdr:row>
      <xdr:rowOff>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8675077" y="82491385"/>
          <a:ext cx="4674356" cy="6877538"/>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a:p>
          <a:r>
            <a:rPr lang="de-DE" sz="1100">
              <a:solidFill>
                <a:srgbClr val="000000"/>
              </a:solidFill>
              <a:effectLst/>
              <a:latin typeface="Frutiger LT 47 LightCn"/>
              <a:ea typeface="Times New Roman" panose="02020603050405020304" pitchFamily="18" charset="0"/>
              <a:cs typeface="Calibri" panose="020F0502020204030204" pitchFamily="34" charset="0"/>
            </a:rPr>
            <a:t>Ein Managementsystem umfasst eine Reihe dokumentierter Kontrollen, Prozesse und/oder Verfahren, die vom Management überprüft werden. Dabei kann es sich um ein internes bzw. um ein nach einem Standard entwickeltes System handeln (Zertifiziertes Managementsystem). Zertifizierte Managementsysteme bieten den Interessengruppen eine erhöhte Sicherheit, dass ein Unternehmen sich verpflichtet hat, seine Geschäfte in einer nachhaltigen Weise zu führen und alle notwendigen Prozesse implementiert hat. Während der SAQ auch intern entwickelte Managementsysteme anerkennt, wird die höchste Bewertung erzielt, wenn ein Managementsystem nach international anerkannten Standards zertifiziert ist. </a:t>
          </a:r>
          <a:endParaRPr lang="en-BE" sz="1600">
            <a:effectLst/>
            <a:latin typeface="Lucida Sans Unicode" panose="020B0602030504020204" pitchFamily="34" charset="0"/>
            <a:ea typeface="Lucida Sans Unicode" panose="020B0602030504020204" pitchFamily="34" charset="0"/>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 </a:t>
          </a:r>
          <a:endParaRPr lang="en-BE" sz="1600">
            <a:effectLst/>
            <a:latin typeface="Lucida Sans Unicode" panose="020B0602030504020204" pitchFamily="34" charset="0"/>
            <a:ea typeface="Lucida Sans Unicode" panose="020B0602030504020204" pitchFamily="34" charset="0"/>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Zu den relevanten international anerkannten Zertifizierungsstandards gehören: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SA8000 Sozial-Managementsystem </a:t>
          </a:r>
          <a:endParaRPr lang="en-GB" sz="1600">
            <a:solidFill>
              <a:schemeClr val="dk1"/>
            </a:solidFill>
            <a:effectLst/>
            <a:latin typeface="Lucida Sans Unicode" panose="020B0602030504020204" pitchFamily="34" charset="0"/>
            <a:ea typeface="Times New Roman" panose="02020603050405020304" pitchFamily="18" charset="0"/>
            <a:cs typeface="+mn-cs"/>
          </a:endParaRPr>
        </a:p>
        <a:p>
          <a:pPr marL="342900" lvl="0" indent="-342900">
            <a:buClr>
              <a:srgbClr val="138B44"/>
            </a:buClr>
            <a:buSzPts val="700"/>
            <a:buFont typeface="Lucida Sans Unicode" panose="020B0602030504020204" pitchFamily="34" charset="0"/>
            <a:buChar char="&gt;"/>
          </a:pPr>
          <a:r>
            <a:rPr lang="en-GB" sz="1100">
              <a:solidFill>
                <a:srgbClr val="000000"/>
              </a:solidFill>
              <a:effectLst/>
              <a:latin typeface="Frutiger LT 47 LightCn"/>
              <a:ea typeface="Times New Roman" panose="02020603050405020304" pitchFamily="18" charset="0"/>
              <a:cs typeface="Calibri" panose="020F0502020204030204" pitchFamily="34" charset="0"/>
            </a:rPr>
            <a:t>RSCI-Audit-Zertifikat (FULL Label) </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292</xdr:row>
          <xdr:rowOff>0</xdr:rowOff>
        </xdr:from>
        <xdr:to>
          <xdr:col>1</xdr:col>
          <xdr:colOff>868680</xdr:colOff>
          <xdr:row>293</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295</xdr:row>
          <xdr:rowOff>0</xdr:rowOff>
        </xdr:from>
        <xdr:to>
          <xdr:col>1</xdr:col>
          <xdr:colOff>868680</xdr:colOff>
          <xdr:row>296</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307</xdr:row>
          <xdr:rowOff>0</xdr:rowOff>
        </xdr:from>
        <xdr:to>
          <xdr:col>1</xdr:col>
          <xdr:colOff>868680</xdr:colOff>
          <xdr:row>308</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310</xdr:row>
          <xdr:rowOff>0</xdr:rowOff>
        </xdr:from>
        <xdr:to>
          <xdr:col>1</xdr:col>
          <xdr:colOff>891540</xdr:colOff>
          <xdr:row>311</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313</xdr:row>
          <xdr:rowOff>0</xdr:rowOff>
        </xdr:from>
        <xdr:to>
          <xdr:col>1</xdr:col>
          <xdr:colOff>868680</xdr:colOff>
          <xdr:row>314</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291</xdr:row>
      <xdr:rowOff>0</xdr:rowOff>
    </xdr:from>
    <xdr:to>
      <xdr:col>12</xdr:col>
      <xdr:colOff>4664</xdr:colOff>
      <xdr:row>315</xdr:row>
      <xdr:rowOff>15119</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8784167" y="87010119"/>
          <a:ext cx="4676449" cy="7574643"/>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Arbeitsschutz bezieht sich auf die Wissenschaft der Antizipation, Erfassung, Bewertung und Kontrolle von Gefahren, die sich am Arbeitsplatz bzw. aus diesem ergeben, die die Gesundheit und das Wohlbefinden der Arbeitnehmer beeinträchtigen könnten, unter Berücksichtigung der möglichen Auswirkungen auf die Umgebung und die Umwelt.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ILO</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Eine Arbeitsschutzrichtlinie ist ein formelles Dokument, das von der Unternehmensleitung verabschiedet wurde und das Engagement eines Unternehmens für die Einhaltung der relevanten Arbeitsschutzstandards demonstriert. Die Richtlinie sollte die Verantwortung des Unternehmens für die Einhaltung von Gesetzen und internationalen Richtlinien verdeutlichen. Eine Arbeitsschutzrichtlinie sollte das Engagement des Managements und der Mitarbeiter für einen gesunden und sicheren Arbeitsplatz mit dem Ziel von „Null Unfällen" hervorheben. Es liegt in der Verantwortung der Unternehmensleitung, ausreichende Ressourcen und Organisation für Arbeitsschutz zur Verfügung zu stellen und eine regelmäßige Risikobewertung und Berichterstattung vorzunehmen, um eine kontinuierliche Verbesserung des Systems zu gewährleisten.</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Arbeitsschutzschulungen sollten klare Anweisungen an die Mitarbeiter enthalten, wie sie die täglichen Aufgaben sicher und ohne Gesundheitsrisiko ausführen können. </a:t>
          </a:r>
          <a:endParaRPr lang="en-BE" sz="1600">
            <a:effectLst/>
            <a:latin typeface="Lucida Sans Unicode" panose="020B0602030504020204" pitchFamily="34" charset="0"/>
            <a:ea typeface="Lucida Sans Unicode" panose="020B0602030504020204" pitchFamily="34" charset="0"/>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 </a:t>
          </a:r>
          <a:endParaRPr lang="en-BE" sz="1600">
            <a:effectLst/>
            <a:latin typeface="Lucida Sans Unicode" panose="020B0602030504020204" pitchFamily="34" charset="0"/>
            <a:ea typeface="Lucida Sans Unicode" panose="020B0602030504020204" pitchFamily="34" charset="0"/>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Schulungen können einen oder mehrere der unten aufgeführten Themenbereiche umfassen: </a:t>
          </a:r>
          <a:endParaRPr lang="en-BE" sz="1600">
            <a:effectLst/>
            <a:latin typeface="Lucida Sans Unicode" panose="020B0602030504020204" pitchFamily="34" charset="0"/>
            <a:ea typeface="Lucida Sans Unicode" panose="020B0602030504020204" pitchFamily="34" charset="0"/>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Brandschutzübungen-und schulungen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Schulungen zum Gebrauch von persönlicher Schutzausrüstung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Schulungen zur Arbeitsschutzrichtlinie des Unternehmens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Inspektionen der Arbeitsumgebung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Schulungen über die Arbeit mit Gefahrstoffen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Verteilung von Lehrmaterial über Arbeitsschutzverfahren </a:t>
          </a:r>
          <a:endParaRPr lang="en-GB" sz="1600">
            <a:solidFill>
              <a:schemeClr val="dk1"/>
            </a:solidFill>
            <a:effectLst/>
            <a:latin typeface="Lucida Sans Unicode" panose="020B0602030504020204" pitchFamily="34" charset="0"/>
            <a:ea typeface="Times New Roman" panose="02020603050405020304" pitchFamily="18" charset="0"/>
            <a:cs typeface="+mn-cs"/>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Informationskampagne für Arbeitnehmer über die standortspezifischen Arbeitsschutzverfahren</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316</xdr:row>
          <xdr:rowOff>0</xdr:rowOff>
        </xdr:from>
        <xdr:to>
          <xdr:col>2</xdr:col>
          <xdr:colOff>53340</xdr:colOff>
          <xdr:row>316</xdr:row>
          <xdr:rowOff>304800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324</xdr:row>
          <xdr:rowOff>0</xdr:rowOff>
        </xdr:from>
        <xdr:to>
          <xdr:col>2</xdr:col>
          <xdr:colOff>53340</xdr:colOff>
          <xdr:row>325</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332</xdr:row>
          <xdr:rowOff>0</xdr:rowOff>
        </xdr:from>
        <xdr:to>
          <xdr:col>2</xdr:col>
          <xdr:colOff>53340</xdr:colOff>
          <xdr:row>333</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335</xdr:row>
          <xdr:rowOff>0</xdr:rowOff>
        </xdr:from>
        <xdr:to>
          <xdr:col>2</xdr:col>
          <xdr:colOff>53340</xdr:colOff>
          <xdr:row>336</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315</xdr:row>
      <xdr:rowOff>1</xdr:rowOff>
    </xdr:from>
    <xdr:to>
      <xdr:col>12</xdr:col>
      <xdr:colOff>4664</xdr:colOff>
      <xdr:row>336</xdr:row>
      <xdr:rowOff>287263</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784167" y="94569644"/>
          <a:ext cx="4676449" cy="5427738"/>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effectLst/>
              <a:latin typeface="Frutiger LT 47 LightCn"/>
              <a:ea typeface="Lucida Sans Unicode" panose="020B0602030504020204" pitchFamily="34" charset="0"/>
            </a:rPr>
            <a:t>Ein Arbeitsschutz Managementsystem bezieht sich auf organisierte Bemühungen und Verfahren zur Identifizierung von Gefahren am Arbeitsplatz, zur Verringerung von Unfällen und der Belastung durch schädliche Situationen und Schadstoffe. Es umfasst auch die Schulung von Mitarbeitern in den Bereichen Unfallverhütung, Unfallbekämpfung, Notfallverfahren und Verwendung von Schutzkleidung und -ausrüstung. Ein Managementsystem kann intern oder in Übereinstimmung mit nationalen oder internationalen Standards entwickelt werden. Zertifizierte Managementsysteme bieten den Interessengruppen eine erhöhte Sicherheit, dass ein Unternehmen sich verpflichtet hat, seine Geschäfte in einer nachhaltigen Weise zu führen und alle notwendigen Prozesse implementiert hat. Während der SAQ auch intern entwickelte Managementsysteme anerkennt, wird die höchste Bewertung erzielt, wenn ein Managementsystem nach international anerkannten Standards zertifiziert ist. </a:t>
          </a:r>
          <a:endParaRPr lang="en-BE" sz="1600">
            <a:effectLst/>
            <a:latin typeface="Lucida Sans Unicode" panose="020B0602030504020204" pitchFamily="34" charset="0"/>
            <a:ea typeface="Lucida Sans Unicode" panose="020B0602030504020204" pitchFamily="34" charset="0"/>
          </a:endParaRPr>
        </a:p>
        <a:p>
          <a:r>
            <a:rPr lang="de-DE"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r>
            <a:rPr lang="de-DE" sz="1100">
              <a:effectLst/>
              <a:latin typeface="Frutiger LT 47 LightCn"/>
              <a:ea typeface="Lucida Sans Unicode" panose="020B0602030504020204" pitchFamily="34" charset="0"/>
            </a:rPr>
            <a:t>Zu den entsprechenden, weltweit anerkannten Standards und Zertifizierungen zählt: </a:t>
          </a:r>
          <a:endParaRPr lang="en-BE" sz="1600">
            <a:effectLst/>
            <a:latin typeface="Lucida Sans Unicode" panose="020B0602030504020204" pitchFamily="34" charset="0"/>
            <a:ea typeface="Lucida Sans Unicode" panose="020B0602030504020204" pitchFamily="34" charset="0"/>
          </a:endParaRPr>
        </a:p>
        <a:p>
          <a:r>
            <a:rPr lang="de-DE"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ISO 45001 Sicherheit und Gesundheit bei der Arbeit</a:t>
          </a:r>
          <a:endParaRPr lang="en-BE" sz="1600">
            <a:effectLst/>
            <a:latin typeface="Lucida Sans Unicode" panose="020B0602030504020204" pitchFamily="34" charset="0"/>
            <a:ea typeface="Lucida Sans Unicode" panose="020B0602030504020204" pitchFamily="34" charset="0"/>
          </a:endParaRPr>
        </a:p>
        <a:p>
          <a:endParaRPr lang="en-GB" sz="1100"/>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339</xdr:row>
          <xdr:rowOff>0</xdr:rowOff>
        </xdr:from>
        <xdr:to>
          <xdr:col>1</xdr:col>
          <xdr:colOff>891540</xdr:colOff>
          <xdr:row>340</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342</xdr:row>
          <xdr:rowOff>0</xdr:rowOff>
        </xdr:from>
        <xdr:to>
          <xdr:col>1</xdr:col>
          <xdr:colOff>891540</xdr:colOff>
          <xdr:row>343</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338</xdr:row>
      <xdr:rowOff>0</xdr:rowOff>
    </xdr:from>
    <xdr:to>
      <xdr:col>12</xdr:col>
      <xdr:colOff>4664</xdr:colOff>
      <xdr:row>386</xdr:row>
      <xdr:rowOff>206829</xdr:rowOff>
    </xdr:to>
    <xdr:sp macro="" textlink="">
      <xdr:nvSpPr>
        <xdr:cNvPr id="14" name="TextBox 13">
          <a:hlinkClick xmlns:r="http://schemas.openxmlformats.org/officeDocument/2006/relationships" r:id="rId6"/>
          <a:extLst>
            <a:ext uri="{FF2B5EF4-FFF2-40B4-BE49-F238E27FC236}">
              <a16:creationId xmlns:a16="http://schemas.microsoft.com/office/drawing/2014/main" id="{00000000-0008-0000-0000-00000E000000}"/>
            </a:ext>
          </a:extLst>
        </xdr:cNvPr>
        <xdr:cNvSpPr txBox="1"/>
      </xdr:nvSpPr>
      <xdr:spPr>
        <a:xfrm>
          <a:off x="8632371" y="99767571"/>
          <a:ext cx="7025950" cy="11179629"/>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Eine Richtlinie zur Unternehmensethik ist ein formelles, von der Geschäftsleitung verabschiedetes Dokument, das das Engagement eines Unternehmens für eine gesetzeskonforme Geschäftsabwicklung in seinen Geschäften und Lieferketten demonstriert. Die Richtlinie sollte die Verantwortung des Unternehmens für die Einhaltung von Gesetzen und internationalen Richtlinien beinhalten.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Die vorliegende Liste bezieht sich auf die </a:t>
          </a:r>
          <a:r>
            <a:rPr lang="de-DE" sz="1100" u="sng">
              <a:solidFill>
                <a:schemeClr val="dk1"/>
              </a:solidFill>
              <a:effectLst/>
              <a:latin typeface="+mn-lt"/>
              <a:ea typeface="+mn-ea"/>
              <a:cs typeface="+mn-cs"/>
              <a:hlinkClick xmlns:r="http://schemas.openxmlformats.org/officeDocument/2006/relationships" r:id=""/>
            </a:rPr>
            <a:t>globalen Nachhaltigkeitsleitlinien der Automobilbranche</a:t>
          </a:r>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Korruption kann viele Formen annehmen, die sich in ihrer Schwere unterscheiden, von geringfügigen Einflussnahmen bis hin zu institutionalisierter Bestechung. Sie wird als Machtmissbrauch zum Zweck des persönlichen Nutzens definiert. Darunter fallen nicht nur der finanzielle Gewinn, sondern auch nichtfinanzielle Vorteile.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UN Global Compact and Transparency International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Datenschutz und Datensicherheit </a:t>
          </a:r>
          <a:r>
            <a:rPr lang="de-DE" sz="1100">
              <a:solidFill>
                <a:schemeClr val="dk1"/>
              </a:solidFill>
              <a:effectLst/>
              <a:latin typeface="+mn-lt"/>
              <a:ea typeface="+mn-ea"/>
              <a:cs typeface="+mn-cs"/>
            </a:rPr>
            <a:t>bezieht sich auf das Recht des Einzelnen, selbst darüber zu entscheiden, wer seine personenbezogenen Daten verarbeiten darf und zu welchem Zweck. Sie beziehen sich auch auf den Schutz und die Sicherung solcher Daten vor unbefugtem Zugriff und Datenverfälschung während ihres gesamten Lebenszyklus.</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de-DE" sz="1100" b="1">
              <a:solidFill>
                <a:schemeClr val="dk1"/>
              </a:solidFill>
              <a:effectLst/>
              <a:latin typeface="+mn-lt"/>
              <a:ea typeface="+mn-ea"/>
              <a:cs typeface="+mn-cs"/>
            </a:rPr>
            <a:t>Finanzielle Verantwortung </a:t>
          </a:r>
          <a:r>
            <a:rPr lang="de-DE" sz="1100">
              <a:solidFill>
                <a:schemeClr val="dk1"/>
              </a:solidFill>
              <a:effectLst/>
              <a:latin typeface="+mn-lt"/>
              <a:ea typeface="+mn-ea"/>
              <a:cs typeface="+mn-cs"/>
            </a:rPr>
            <a:t>bezieht sich auf die Verantwortung eines Unternehmens, Geschäftsunterlagen genau zu erfassen, zu pflegen und darüber zu berichten, einschließlich, aber nicht beschränkt auf Finanzkonten, Qualitätsberichte, Zeiterfassungen, Spesenabrechnungen und Einreichungen an Kunden oder Regulierungsbehörden, wenn dies angemessen ist. Bücher und Aufzeichnungen sind in Übereinstimmung mit geltendem Recht und allgemein anerkannten Rechnungslegungsgrundsätzen zu führen.</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Global Automotive Sustainability Practical Guidance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Offenlegung von Informationen </a:t>
          </a:r>
          <a:r>
            <a:rPr lang="de-DE" sz="1100">
              <a:solidFill>
                <a:schemeClr val="dk1"/>
              </a:solidFill>
              <a:effectLst/>
              <a:latin typeface="+mn-lt"/>
              <a:ea typeface="+mn-ea"/>
              <a:cs typeface="+mn-cs"/>
            </a:rPr>
            <a:t>bezieht sich auf die Verantwortung eines Unternehmens, finanzielle und nicht-finanzielle Informationen gemäß den geltenden Vorschriften und den üblichen Praktiken der Branche offenzulegen und gegebenenfalls Informationen über seine Arbeitskräfte, Arbeitsschutzmaßnahmen, Umweltpraktiken, Geschäftsaktivitäten, Finanzlage und Leistung offenzulegen.</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Global Automotive Sustainability Practical Guidance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Fairer Wettbewerb und Kartellrecht </a:t>
          </a:r>
          <a:r>
            <a:rPr lang="de-DE" sz="1100">
              <a:solidFill>
                <a:schemeClr val="dk1"/>
              </a:solidFill>
              <a:effectLst/>
              <a:latin typeface="+mn-lt"/>
              <a:ea typeface="+mn-ea"/>
              <a:cs typeface="+mn-cs"/>
            </a:rPr>
            <a:t>bezieht sich auf die Einhaltung von fairen Geschäfts- und Wettbewerbsstandards durch Unternehmen, einschließlich u. a. der Vermeidung von Geschäftspraktiken, die rechtswidrig den Wettbewerb einschränken, des unsachgemäßen Austauschs von Wettbewerbsinformationen sowie Preisabsprachen, Angebotsmanipulationen oder einer missbräuchlichen Marktzuteilung. Es ist die vorrangige Verantwortung großer, mittlerer und kleiner Unternehmen gleichermaßen, die Wettbewerbsregeln einzuhalten. Unternehmen müssen sich der Risiken bewusst sein, die mit dem Verstoß gegen die Wettbewerbsregeln einhergehen, und wie sie eine Compliance-Richtlinie/- Strategie entwickeln können, die ihren Ansprüchen am besten entspricht. Eine effiziente Compliance-Richtlinie/-Strategie erlaubt dem Unternehmen, das Risiko einer Verwicklung in Wettbewerbsverstöße sowie die durch wettbewerbswidriges Verhalten entstehenden Kosten zu minimieren.</a:t>
          </a:r>
          <a:endParaRPr lang="en-BE" sz="1100">
            <a:solidFill>
              <a:schemeClr val="dk1"/>
            </a:solidFill>
            <a:effectLst/>
            <a:latin typeface="+mn-lt"/>
            <a:ea typeface="+mn-ea"/>
            <a:cs typeface="+mn-cs"/>
          </a:endParaRPr>
        </a:p>
        <a:p>
          <a:r>
            <a:rPr lang="en-GB" sz="1100">
              <a:solidFill>
                <a:schemeClr val="dk1"/>
              </a:solidFill>
              <a:effectLst/>
              <a:latin typeface="+mn-lt"/>
              <a:ea typeface="+mn-ea"/>
              <a:cs typeface="+mn-cs"/>
            </a:rPr>
            <a:t>Quelle: Global Automotive Sustainability Practical Guidance and European Commission </a:t>
          </a:r>
          <a:endParaRPr lang="en-BE"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Interessenkonflikte</a:t>
          </a:r>
          <a:r>
            <a:rPr lang="de-DE" sz="1100">
              <a:solidFill>
                <a:schemeClr val="dk1"/>
              </a:solidFill>
              <a:effectLst/>
              <a:latin typeface="+mn-lt"/>
              <a:ea typeface="+mn-ea"/>
              <a:cs typeface="+mn-cs"/>
            </a:rPr>
            <a:t> treten auf, wenn eine Person oder ein Unternehmen (ob privat oder öffentlich) die eigene berufliche oder amtliche Funktion in irgendeiner Weise zum persönlichen oder unternehmerischen Wohl ausnutzen kann.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OECD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Plagiate </a:t>
          </a:r>
          <a:r>
            <a:rPr lang="de-DE" sz="1100">
              <a:solidFill>
                <a:schemeClr val="dk1"/>
              </a:solidFill>
              <a:effectLst/>
              <a:latin typeface="+mn-lt"/>
              <a:ea typeface="+mn-ea"/>
              <a:cs typeface="+mn-cs"/>
            </a:rPr>
            <a:t>bezieht sich auf die Erwartung von Unternehmen, dass diese ihre Produkte und Dienstleistungen aufgrund angemessener Methoden und Prozesse entwickeln, implementieren und unterhalten, um die Gefahr der Einschleppung von Plagiaten und gefälschten Materialien in lieferbare Produkte zu minimieren. Darüber hinaus sollen Unternehmen wirksame Verfahren etablieren, um Plagiate und gefälschte Materialien festzustellen. Bei Feststellung sollen die Materialien isoliert und der Originalteilehersteller (Original Equipment Manufacturer, OEM) und/oder ggf. Strafverfolgungsbehörden benachrichtigt werden. Außerdem wird von Unternehmen die Bestätigung erwartet, dass Verkäufe an Nicht-OEM Kunden den nationalen Gesetzen entsprechen und jene verkauften Produkte gesetzeskonform genutzt werden.</a:t>
          </a:r>
          <a:r>
            <a:rPr lang="de-DE" sz="1100" b="1">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GB" sz="1100">
              <a:solidFill>
                <a:schemeClr val="dk1"/>
              </a:solidFill>
              <a:effectLst/>
              <a:latin typeface="+mn-lt"/>
              <a:ea typeface="+mn-ea"/>
              <a:cs typeface="+mn-cs"/>
            </a:rPr>
            <a:t>Quelle: Global Automotive Sustainability Practical Guidance</a:t>
          </a:r>
          <a:endParaRPr lang="en-BE"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de-DE" sz="1100" b="1">
              <a:solidFill>
                <a:schemeClr val="dk1"/>
              </a:solidFill>
              <a:effectLst/>
              <a:latin typeface="+mn-lt"/>
              <a:ea typeface="+mn-ea"/>
              <a:cs typeface="+mn-cs"/>
            </a:rPr>
            <a:t>Geistiges Eigentum </a:t>
          </a:r>
          <a:r>
            <a:rPr lang="de-DE" sz="1100">
              <a:solidFill>
                <a:schemeClr val="dk1"/>
              </a:solidFill>
              <a:effectLst/>
              <a:latin typeface="+mn-lt"/>
              <a:ea typeface="+mn-ea"/>
              <a:cs typeface="+mn-cs"/>
            </a:rPr>
            <a:t>bezieht sich auf geistige Schöpfungen wie Erfindungen, literarische und künstlerische Werke, Muster sowie im Handel eingesetzte Symbole, Namen und Bilder. Rechtlich geschützt werden diese beispielsweise durch Patente, Urheberrechte und Markenzeichen, wodurch die Erfinder Anerkennung oder finanzielle Zuwendungen mit dem, was sie erfinden oder schaffen, verdienen können.</a:t>
          </a:r>
          <a:r>
            <a:rPr lang="de-DE" sz="1100" b="1">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Weltorganisation für geistiges Eigentum</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Ausfuhrkontrollen und Wirtschaftssanktionen </a:t>
          </a:r>
          <a:r>
            <a:rPr lang="de-DE" sz="1100">
              <a:solidFill>
                <a:schemeClr val="dk1"/>
              </a:solidFill>
              <a:effectLst/>
              <a:latin typeface="+mn-lt"/>
              <a:ea typeface="+mn-ea"/>
              <a:cs typeface="+mn-cs"/>
            </a:rPr>
            <a:t>beziehen sich auf Beschränkungen der Ausfuhr oder Wiederausfuhr von Waren, Software, Dienstleistungen und Technologie sowie auf geltende Einschränkungen des Handels mit bestimmten Ländern, Regionen, Unternehmen oder Organisationen und Einzelpersonen.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Global Automotive Sustainability Practical Guidance</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Vergeltungsmaßnahmen </a:t>
          </a:r>
          <a:r>
            <a:rPr lang="de-DE" sz="1100">
              <a:solidFill>
                <a:schemeClr val="dk1"/>
              </a:solidFill>
              <a:effectLst/>
              <a:latin typeface="+mn-lt"/>
              <a:ea typeface="+mn-ea"/>
              <a:cs typeface="+mn-cs"/>
            </a:rPr>
            <a:t>werden definiert als direkte oder indirekte nachteilige</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Verwaltungsentscheidung und/oder Handlungen, die gegenüber einer Person</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angedroht, empfohlen oder eingeleitet wird, die mutmaßliches Fehlverhalten</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gemeldet hat, das ein erhebliches Risiko darstellt, oder die bei einer</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ordnungsgemäß bevollmächtigten Prüfung oder der Untersuchung einer Meldung</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von Fehlverhalten kooperiert hat. Von Unternehmen wird erwartet, dass sie</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Prozesse (Whistleblowing-System) etablieren, die es ermöglichen, dass Bedenken</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anonym und vertraulich und ohne Vergeltungsmaßnahmen geäußert werden</a:t>
          </a:r>
          <a:endParaRPr lang="en-BE" sz="1100">
            <a:solidFill>
              <a:schemeClr val="dk1"/>
            </a:solidFill>
            <a:effectLst/>
            <a:latin typeface="+mn-lt"/>
            <a:ea typeface="+mn-ea"/>
            <a:cs typeface="+mn-cs"/>
          </a:endParaRPr>
        </a:p>
        <a:p>
          <a:r>
            <a:rPr lang="en-GB" sz="1100">
              <a:solidFill>
                <a:schemeClr val="dk1"/>
              </a:solidFill>
              <a:effectLst/>
              <a:latin typeface="+mn-lt"/>
              <a:ea typeface="+mn-ea"/>
              <a:cs typeface="+mn-cs"/>
            </a:rPr>
            <a:t>können.</a:t>
          </a:r>
          <a:endParaRPr lang="en-BE" sz="1100">
            <a:solidFill>
              <a:schemeClr val="dk1"/>
            </a:solidFill>
            <a:effectLst/>
            <a:latin typeface="+mn-lt"/>
            <a:ea typeface="+mn-ea"/>
            <a:cs typeface="+mn-cs"/>
          </a:endParaRPr>
        </a:p>
        <a:p>
          <a:r>
            <a:rPr lang="en-GB" sz="1100">
              <a:solidFill>
                <a:schemeClr val="dk1"/>
              </a:solidFill>
              <a:effectLst/>
              <a:latin typeface="+mn-lt"/>
              <a:ea typeface="+mn-ea"/>
              <a:cs typeface="+mn-cs"/>
            </a:rPr>
            <a:t>Quelle: WHO und</a:t>
          </a:r>
          <a:r>
            <a:rPr lang="en-GB" sz="1100" b="1">
              <a:solidFill>
                <a:schemeClr val="dk1"/>
              </a:solidFill>
              <a:effectLst/>
              <a:latin typeface="+mn-lt"/>
              <a:ea typeface="+mn-ea"/>
              <a:cs typeface="+mn-cs"/>
            </a:rPr>
            <a:t> </a:t>
          </a:r>
          <a:r>
            <a:rPr lang="en-GB" sz="1100">
              <a:solidFill>
                <a:schemeClr val="dk1"/>
              </a:solidFill>
              <a:effectLst/>
              <a:latin typeface="+mn-lt"/>
              <a:ea typeface="+mn-ea"/>
              <a:cs typeface="+mn-cs"/>
            </a:rPr>
            <a:t>Global Automotive Sustainability Practical Guidance</a:t>
          </a:r>
          <a:endParaRPr lang="en-US"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345</xdr:row>
          <xdr:rowOff>0</xdr:rowOff>
        </xdr:from>
        <xdr:to>
          <xdr:col>2</xdr:col>
          <xdr:colOff>60960</xdr:colOff>
          <xdr:row>346</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346</xdr:row>
          <xdr:rowOff>0</xdr:rowOff>
        </xdr:from>
        <xdr:to>
          <xdr:col>2</xdr:col>
          <xdr:colOff>60960</xdr:colOff>
          <xdr:row>347</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347</xdr:row>
          <xdr:rowOff>0</xdr:rowOff>
        </xdr:from>
        <xdr:to>
          <xdr:col>2</xdr:col>
          <xdr:colOff>60960</xdr:colOff>
          <xdr:row>348</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348</xdr:row>
          <xdr:rowOff>0</xdr:rowOff>
        </xdr:from>
        <xdr:to>
          <xdr:col>2</xdr:col>
          <xdr:colOff>60960</xdr:colOff>
          <xdr:row>349</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349</xdr:row>
          <xdr:rowOff>0</xdr:rowOff>
        </xdr:from>
        <xdr:to>
          <xdr:col>2</xdr:col>
          <xdr:colOff>60960</xdr:colOff>
          <xdr:row>350</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350</xdr:row>
          <xdr:rowOff>0</xdr:rowOff>
        </xdr:from>
        <xdr:to>
          <xdr:col>2</xdr:col>
          <xdr:colOff>60960</xdr:colOff>
          <xdr:row>351</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351</xdr:row>
          <xdr:rowOff>0</xdr:rowOff>
        </xdr:from>
        <xdr:to>
          <xdr:col>2</xdr:col>
          <xdr:colOff>60960</xdr:colOff>
          <xdr:row>352</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352</xdr:row>
          <xdr:rowOff>0</xdr:rowOff>
        </xdr:from>
        <xdr:to>
          <xdr:col>2</xdr:col>
          <xdr:colOff>60960</xdr:colOff>
          <xdr:row>353</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353</xdr:row>
          <xdr:rowOff>0</xdr:rowOff>
        </xdr:from>
        <xdr:to>
          <xdr:col>2</xdr:col>
          <xdr:colOff>60960</xdr:colOff>
          <xdr:row>354</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354</xdr:row>
          <xdr:rowOff>0</xdr:rowOff>
        </xdr:from>
        <xdr:to>
          <xdr:col>2</xdr:col>
          <xdr:colOff>60960</xdr:colOff>
          <xdr:row>355</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357</xdr:row>
          <xdr:rowOff>0</xdr:rowOff>
        </xdr:from>
        <xdr:to>
          <xdr:col>1</xdr:col>
          <xdr:colOff>868680</xdr:colOff>
          <xdr:row>358</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360</xdr:row>
          <xdr:rowOff>0</xdr:rowOff>
        </xdr:from>
        <xdr:to>
          <xdr:col>1</xdr:col>
          <xdr:colOff>891540</xdr:colOff>
          <xdr:row>361</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363</xdr:row>
          <xdr:rowOff>0</xdr:rowOff>
        </xdr:from>
        <xdr:to>
          <xdr:col>1</xdr:col>
          <xdr:colOff>868680</xdr:colOff>
          <xdr:row>364</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389</xdr:row>
          <xdr:rowOff>0</xdr:rowOff>
        </xdr:from>
        <xdr:to>
          <xdr:col>1</xdr:col>
          <xdr:colOff>891540</xdr:colOff>
          <xdr:row>390</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392</xdr:row>
          <xdr:rowOff>0</xdr:rowOff>
        </xdr:from>
        <xdr:to>
          <xdr:col>1</xdr:col>
          <xdr:colOff>891540</xdr:colOff>
          <xdr:row>393</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395</xdr:row>
          <xdr:rowOff>0</xdr:rowOff>
        </xdr:from>
        <xdr:to>
          <xdr:col>2</xdr:col>
          <xdr:colOff>60960</xdr:colOff>
          <xdr:row>396</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396</xdr:row>
          <xdr:rowOff>0</xdr:rowOff>
        </xdr:from>
        <xdr:to>
          <xdr:col>2</xdr:col>
          <xdr:colOff>60960</xdr:colOff>
          <xdr:row>397</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397</xdr:row>
          <xdr:rowOff>0</xdr:rowOff>
        </xdr:from>
        <xdr:to>
          <xdr:col>2</xdr:col>
          <xdr:colOff>60960</xdr:colOff>
          <xdr:row>398</xdr:row>
          <xdr:rowOff>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398</xdr:row>
          <xdr:rowOff>0</xdr:rowOff>
        </xdr:from>
        <xdr:to>
          <xdr:col>2</xdr:col>
          <xdr:colOff>60960</xdr:colOff>
          <xdr:row>399</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399</xdr:row>
          <xdr:rowOff>0</xdr:rowOff>
        </xdr:from>
        <xdr:to>
          <xdr:col>2</xdr:col>
          <xdr:colOff>60960</xdr:colOff>
          <xdr:row>400</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400</xdr:row>
          <xdr:rowOff>0</xdr:rowOff>
        </xdr:from>
        <xdr:to>
          <xdr:col>2</xdr:col>
          <xdr:colOff>60960</xdr:colOff>
          <xdr:row>401</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401</xdr:row>
          <xdr:rowOff>0</xdr:rowOff>
        </xdr:from>
        <xdr:to>
          <xdr:col>2</xdr:col>
          <xdr:colOff>60960</xdr:colOff>
          <xdr:row>402</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402</xdr:row>
          <xdr:rowOff>0</xdr:rowOff>
        </xdr:from>
        <xdr:to>
          <xdr:col>2</xdr:col>
          <xdr:colOff>60960</xdr:colOff>
          <xdr:row>403</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403</xdr:row>
          <xdr:rowOff>0</xdr:rowOff>
        </xdr:from>
        <xdr:to>
          <xdr:col>2</xdr:col>
          <xdr:colOff>60960</xdr:colOff>
          <xdr:row>404</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404</xdr:row>
          <xdr:rowOff>0</xdr:rowOff>
        </xdr:from>
        <xdr:to>
          <xdr:col>2</xdr:col>
          <xdr:colOff>60960</xdr:colOff>
          <xdr:row>405</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405</xdr:row>
          <xdr:rowOff>0</xdr:rowOff>
        </xdr:from>
        <xdr:to>
          <xdr:col>2</xdr:col>
          <xdr:colOff>60960</xdr:colOff>
          <xdr:row>406</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406</xdr:row>
          <xdr:rowOff>0</xdr:rowOff>
        </xdr:from>
        <xdr:to>
          <xdr:col>2</xdr:col>
          <xdr:colOff>60960</xdr:colOff>
          <xdr:row>407</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407</xdr:row>
          <xdr:rowOff>0</xdr:rowOff>
        </xdr:from>
        <xdr:to>
          <xdr:col>2</xdr:col>
          <xdr:colOff>60960</xdr:colOff>
          <xdr:row>408</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408</xdr:row>
          <xdr:rowOff>0</xdr:rowOff>
        </xdr:from>
        <xdr:to>
          <xdr:col>2</xdr:col>
          <xdr:colOff>60960</xdr:colOff>
          <xdr:row>409</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409</xdr:row>
          <xdr:rowOff>0</xdr:rowOff>
        </xdr:from>
        <xdr:to>
          <xdr:col>2</xdr:col>
          <xdr:colOff>60960</xdr:colOff>
          <xdr:row>410</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413</xdr:row>
          <xdr:rowOff>0</xdr:rowOff>
        </xdr:from>
        <xdr:to>
          <xdr:col>1</xdr:col>
          <xdr:colOff>868680</xdr:colOff>
          <xdr:row>414</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416</xdr:row>
          <xdr:rowOff>0</xdr:rowOff>
        </xdr:from>
        <xdr:to>
          <xdr:col>1</xdr:col>
          <xdr:colOff>891540</xdr:colOff>
          <xdr:row>417</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419</xdr:row>
          <xdr:rowOff>0</xdr:rowOff>
        </xdr:from>
        <xdr:to>
          <xdr:col>1</xdr:col>
          <xdr:colOff>868680</xdr:colOff>
          <xdr:row>420</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388</xdr:row>
      <xdr:rowOff>1</xdr:rowOff>
    </xdr:from>
    <xdr:to>
      <xdr:col>12</xdr:col>
      <xdr:colOff>4664</xdr:colOff>
      <xdr:row>421</xdr:row>
      <xdr:rowOff>1</xdr:rowOff>
    </xdr:to>
    <xdr:sp macro="" textlink="">
      <xdr:nvSpPr>
        <xdr:cNvPr id="15" name="TextBox 14">
          <a:hlinkClick xmlns:r="http://schemas.openxmlformats.org/officeDocument/2006/relationships" r:id="rId6"/>
          <a:extLst>
            <a:ext uri="{FF2B5EF4-FFF2-40B4-BE49-F238E27FC236}">
              <a16:creationId xmlns:a16="http://schemas.microsoft.com/office/drawing/2014/main" id="{00000000-0008-0000-0000-00000F000000}"/>
            </a:ext>
          </a:extLst>
        </xdr:cNvPr>
        <xdr:cNvSpPr txBox="1"/>
      </xdr:nvSpPr>
      <xdr:spPr>
        <a:xfrm>
          <a:off x="8712473" y="115064732"/>
          <a:ext cx="4674987" cy="11416344"/>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Eine Umweltrichtlinie zeigt die allgemeinen Absichten und die Ausrichtung des Unternehmens in Bezug auf seine Umweltleistung. Sie spiegelt das Bekenntnis des Unternehmens wider und wird formal durch die Geschäftsleitung ausgedrückt. Sie bildet einen Handlungsrahmen und legt Umweltziele fest, die rechtliche und sonstige Anforderungen sowie die Umweltauswirkungen der Geschäftstätigkeit, der Produkte und Dienstleistungen des Unternehmens berücksichtigen, um diese Umweltauswirkungen zu verringern und gleichzeitig Ressourcen und Kosten einzusparen. Die Richtlinie sollte sicherstellen, dass es keine nachteiligen Veränderungen des Bodens, keine Wasserverschmutzung, keine schädlichen Lärmemissionen und keinen übermäßigen Wasserverbrauch gibt.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Die vorliegende Liste bezieht sich auf die </a:t>
          </a:r>
          <a:r>
            <a:rPr lang="de-DE" sz="1100" u="sng">
              <a:solidFill>
                <a:schemeClr val="dk1"/>
              </a:solidFill>
              <a:effectLst/>
              <a:latin typeface="+mn-lt"/>
              <a:ea typeface="+mn-ea"/>
              <a:cs typeface="+mn-cs"/>
              <a:hlinkClick xmlns:r="http://schemas.openxmlformats.org/officeDocument/2006/relationships" r:id=""/>
            </a:rPr>
            <a:t>globalen Nachhaltigkeitsleitlinien der Automobilbranche</a:t>
          </a:r>
          <a:r>
            <a:rPr lang="de-DE" sz="1100">
              <a:solidFill>
                <a:schemeClr val="dk1"/>
              </a:solidFill>
              <a:effectLst/>
              <a:latin typeface="+mn-lt"/>
              <a:ea typeface="+mn-ea"/>
              <a:cs typeface="+mn-cs"/>
            </a:rPr>
            <a:t>.</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Treibhausgase</a:t>
          </a:r>
          <a:r>
            <a:rPr lang="de-DE" sz="1100">
              <a:solidFill>
                <a:schemeClr val="dk1"/>
              </a:solidFill>
              <a:effectLst/>
              <a:latin typeface="+mn-lt"/>
              <a:ea typeface="+mn-ea"/>
              <a:cs typeface="+mn-cs"/>
            </a:rPr>
            <a:t> binden Wärme in der Atmosphäre und tragen zur globalen Erwärmung bei.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Energieeffizienz </a:t>
          </a:r>
          <a:r>
            <a:rPr lang="de-DE" sz="1100">
              <a:solidFill>
                <a:schemeClr val="dk1"/>
              </a:solidFill>
              <a:effectLst/>
              <a:latin typeface="+mn-lt"/>
              <a:ea typeface="+mn-ea"/>
              <a:cs typeface="+mn-cs"/>
            </a:rPr>
            <a:t>bezieht sich auf die Menge an Energie, die bei gleichem Energieeinsatz produktiv genutzt wird.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Erneuerbare Energien</a:t>
          </a:r>
          <a:r>
            <a:rPr lang="de-DE" sz="1100">
              <a:solidFill>
                <a:schemeClr val="dk1"/>
              </a:solidFill>
              <a:effectLst/>
              <a:latin typeface="+mn-lt"/>
              <a:ea typeface="+mn-ea"/>
              <a:cs typeface="+mn-cs"/>
            </a:rPr>
            <a:t> beziehen sich auf Energien, die aus natürlichen Ressourcen stammen, die bei ihrer Nutzung nicht erschöpft werden. Beispiele sind Wind, Sonne oder Erdwärme.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Dekarbonisierung</a:t>
          </a:r>
          <a:r>
            <a:rPr lang="de-DE" sz="1100">
              <a:solidFill>
                <a:schemeClr val="dk1"/>
              </a:solidFill>
              <a:effectLst/>
              <a:latin typeface="+mn-lt"/>
              <a:ea typeface="+mn-ea"/>
              <a:cs typeface="+mn-cs"/>
            </a:rPr>
            <a:t> bezieht sich auf die Entfernung von Treibhausgasemissionen aus der Wertschöpfungskette eines Unternehmens.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Wasserqualität und -verbrauch</a:t>
          </a:r>
          <a:r>
            <a:rPr lang="de-DE" sz="1100">
              <a:solidFill>
                <a:schemeClr val="dk1"/>
              </a:solidFill>
              <a:effectLst/>
              <a:latin typeface="+mn-lt"/>
              <a:ea typeface="+mn-ea"/>
              <a:cs typeface="+mn-cs"/>
            </a:rPr>
            <a:t> umfasst den Zugang zu sauberem Wasser und die Erhaltung für zukünftige Generationen.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Luftqualität</a:t>
          </a:r>
          <a:r>
            <a:rPr lang="de-DE" sz="1100">
              <a:solidFill>
                <a:schemeClr val="dk1"/>
              </a:solidFill>
              <a:effectLst/>
              <a:latin typeface="+mn-lt"/>
              <a:ea typeface="+mn-ea"/>
              <a:cs typeface="+mn-cs"/>
            </a:rPr>
            <a:t> ist der Grad der Luftverschmutzung in der Atmosphäre.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Verantwortungsbewusstes Chemikalienmanagement</a:t>
          </a:r>
          <a:r>
            <a:rPr lang="de-DE" sz="1100">
              <a:solidFill>
                <a:schemeClr val="dk1"/>
              </a:solidFill>
              <a:effectLst/>
              <a:latin typeface="+mn-lt"/>
              <a:ea typeface="+mn-ea"/>
              <a:cs typeface="+mn-cs"/>
            </a:rPr>
            <a:t> berücksichtigt den Lebenszyklus von Chemikalien einschließlich Handhabung, Lagerung und Entsorgung.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Nachhaltiges Ressourcenmanagement</a:t>
          </a:r>
          <a:r>
            <a:rPr lang="de-DE" sz="1100">
              <a:solidFill>
                <a:schemeClr val="dk1"/>
              </a:solidFill>
              <a:effectLst/>
              <a:latin typeface="+mn-lt"/>
              <a:ea typeface="+mn-ea"/>
              <a:cs typeface="+mn-cs"/>
            </a:rPr>
            <a:t> bedeutet weniger zu verbrauchen, um Ressourcen zu schonen.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Abfallreduzierung</a:t>
          </a:r>
          <a:r>
            <a:rPr lang="de-DE" sz="1100">
              <a:solidFill>
                <a:schemeClr val="dk1"/>
              </a:solidFill>
              <a:effectLst/>
              <a:latin typeface="+mn-lt"/>
              <a:ea typeface="+mn-ea"/>
              <a:cs typeface="+mn-cs"/>
            </a:rPr>
            <a:t> bedeutet weniger Ressourcen zu verbrauchen, um Abfälle zu minimieren und Ressourcen zu schonen.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Wiederverwendung</a:t>
          </a:r>
          <a:r>
            <a:rPr lang="de-DE" sz="1100">
              <a:solidFill>
                <a:schemeClr val="dk1"/>
              </a:solidFill>
              <a:effectLst/>
              <a:latin typeface="+mn-lt"/>
              <a:ea typeface="+mn-ea"/>
              <a:cs typeface="+mn-cs"/>
            </a:rPr>
            <a:t> bezieht sich auf die Praxis, vorhandene Materialien oder Produkte so zu verwenden wie sie sind, um Abfälle zu reduzieren, während Recycling sich darauf bezieht, ein Produkt in einen Rohstoff umzuwandeln, der wieder verwendet werden kann, oft in einem völlig neuen Produkt.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Tierschutz</a:t>
          </a:r>
          <a:r>
            <a:rPr lang="de-DE" sz="1100">
              <a:solidFill>
                <a:schemeClr val="dk1"/>
              </a:solidFill>
              <a:effectLst/>
              <a:latin typeface="+mn-lt"/>
              <a:ea typeface="+mn-ea"/>
              <a:cs typeface="+mn-cs"/>
            </a:rPr>
            <a:t> bezieht sich auf die Bedingungen, unter denen ein Tier lebt. Ein Tier befindet sich in einem guten Zustand, wenn es gesund ist, sich wohlfühlt, gut ernährt ist, sicher ist, sein angeborenes Verhalten ausleben kann und frei von unnötigen Schmerzen, Ängsten oder Qualen ist. </a:t>
          </a:r>
          <a:endParaRPr lang="en-BE"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de-DE" sz="1100" b="1">
              <a:solidFill>
                <a:schemeClr val="dk1"/>
              </a:solidFill>
              <a:effectLst/>
              <a:latin typeface="+mn-lt"/>
              <a:ea typeface="+mn-ea"/>
              <a:cs typeface="+mn-cs"/>
            </a:rPr>
            <a:t>Artenvielfalt, Landnutzung und Entwaldung</a:t>
          </a:r>
          <a:r>
            <a:rPr lang="de-DE" sz="1100">
              <a:solidFill>
                <a:schemeClr val="dk1"/>
              </a:solidFill>
              <a:effectLst/>
              <a:latin typeface="+mn-lt"/>
              <a:ea typeface="+mn-ea"/>
              <a:cs typeface="+mn-cs"/>
            </a:rPr>
            <a:t> beziehen sich alle auf die Erhaltung von Ökosystemen, damit Flora und Fauna erhalten bleiben und natürliche Lebensräume nicht irreparabel geschädigt werden. Im Rahmen der Green-Deal Pläne der Europäischen Union zum Schutz der Ökosysteme und der Artenvielfalt hat die Europäische Kommission ein neues </a:t>
          </a:r>
          <a:r>
            <a:rPr lang="de-DE" sz="1100" u="sng">
              <a:solidFill>
                <a:schemeClr val="dk1"/>
              </a:solidFill>
              <a:effectLst/>
              <a:latin typeface="+mn-lt"/>
              <a:ea typeface="+mn-ea"/>
              <a:cs typeface="+mn-cs"/>
              <a:hlinkClick xmlns:r="http://schemas.openxmlformats.org/officeDocument/2006/relationships" r:id=""/>
            </a:rPr>
            <a:t>Gesetz</a:t>
          </a:r>
          <a:r>
            <a:rPr lang="de-DE" sz="1100">
              <a:solidFill>
                <a:schemeClr val="dk1"/>
              </a:solidFill>
              <a:effectLst/>
              <a:latin typeface="+mn-lt"/>
              <a:ea typeface="+mn-ea"/>
              <a:cs typeface="+mn-cs"/>
            </a:rPr>
            <a:t> vorgeschlagen, um die Entwaldung zu stoppen und die Auswirkungen der EU auf die Wälder weltweit zu minimieren. Das vorgeschlagene Gesetz verpflichtet Unternehmen, die Waren verkaufen, die mit Entwaldung und Waldschädigung in Verbindung stehen - wie Soja, Palmöl, Holz und Rindfleischprodukte (z.B. Leder) -, sicherzustellen, dass sie „entwaldungsfrei" sind, bevor sie auf den europäischen Markt gebracht oder aus der EU exportiert werden.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EU-Kommission (Generaldirektion Umwelt)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Bodenqualität</a:t>
          </a:r>
          <a:r>
            <a:rPr lang="de-DE" sz="1100">
              <a:solidFill>
                <a:schemeClr val="dk1"/>
              </a:solidFill>
              <a:effectLst/>
              <a:latin typeface="+mn-lt"/>
              <a:ea typeface="+mn-ea"/>
              <a:cs typeface="+mn-cs"/>
            </a:rPr>
            <a:t> bezieht sich auf die Messung des Bodenzustands, damit er seine Aufgaben erfüllen kann, insbesondere in Bezug auf die Verbesserung der Umwelt und der menschlichen Gesundheit.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b="1">
              <a:solidFill>
                <a:schemeClr val="dk1"/>
              </a:solidFill>
              <a:effectLst/>
              <a:latin typeface="+mn-lt"/>
              <a:ea typeface="+mn-ea"/>
              <a:cs typeface="+mn-cs"/>
            </a:rPr>
            <a:t>Lärmemissionen </a:t>
          </a:r>
          <a:r>
            <a:rPr lang="de-DE" sz="1100">
              <a:solidFill>
                <a:schemeClr val="dk1"/>
              </a:solidFill>
              <a:effectLst/>
              <a:latin typeface="+mn-lt"/>
              <a:ea typeface="+mn-ea"/>
              <a:cs typeface="+mn-cs"/>
            </a:rPr>
            <a:t>beziehen sich auf die Freisetzung von Lärm in die Umwelt aus verschiedenen Quellen, die sich in folgende Gruppen einteilen lassen: Transportaktivitäten, industrielle Aktivitäten und alltägliche Aktivitäten.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441</xdr:row>
          <xdr:rowOff>0</xdr:rowOff>
        </xdr:from>
        <xdr:to>
          <xdr:col>1</xdr:col>
          <xdr:colOff>868680</xdr:colOff>
          <xdr:row>442</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421</xdr:row>
      <xdr:rowOff>0</xdr:rowOff>
    </xdr:from>
    <xdr:to>
      <xdr:col>12</xdr:col>
      <xdr:colOff>4664</xdr:colOff>
      <xdr:row>442</xdr:row>
      <xdr:rowOff>308428</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8735786" y="129582332"/>
          <a:ext cx="4676449" cy="5872239"/>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effectLst/>
              <a:latin typeface="Frutiger LT 47 LightCn"/>
              <a:ea typeface="Lucida Sans Unicode" panose="020B0602030504020204" pitchFamily="34" charset="0"/>
            </a:rPr>
            <a:t>Ein Managementsystem kann intern oder in Übereinstimmung mit nationalen oder internationalen Standards entwickelt werden. Die Umwelt-Audits ermöglichen es einer Organisation, die Einhaltung von Rechtsvorschriften, die Umweltleistung sowie die Vorteile und Grenzen ihrer Umweltrichtlinien zu bewerten und nachzuweisen. Hierüber ist zu ermitteln, inwieweit ein Unternehmen die gemeinsamen Werte und Ziele erfüllt, zu denen es sich selbst verpflichtet hat. UmweltAudits können intern durchgeführt werden oder von einem externen Träger, der ein Zertifikat ausstellt. Zertifizierte Managementsysteme bieten den Interessengruppen eine erhöhte Sicherheit, dass ein Unternehmen sich verpflichtet hat, seine Geschäfte auf nachhaltige Weise zu führen und alle erforderlichen Prozesse implementiert hat. Während der SAQ auch intern entwickelte Managementsysteme anerkennt, wird die höchste Bewertung erzielt, wenn ein Managementsystem nach international anerkannten Standards zertifiziert ist. </a:t>
          </a:r>
          <a:endParaRPr lang="en-BE" sz="1600">
            <a:effectLst/>
            <a:latin typeface="Lucida Sans Unicode" panose="020B0602030504020204" pitchFamily="34" charset="0"/>
            <a:ea typeface="Lucida Sans Unicode" panose="020B0602030504020204" pitchFamily="34" charset="0"/>
          </a:endParaRPr>
        </a:p>
        <a:p>
          <a:r>
            <a:rPr lang="de-DE"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r>
            <a:rPr lang="de-DE" sz="1100">
              <a:effectLst/>
              <a:latin typeface="Frutiger LT 47 LightCn"/>
              <a:ea typeface="Lucida Sans Unicode" panose="020B0602030504020204" pitchFamily="34" charset="0"/>
            </a:rPr>
            <a:t>Zu den entsprechenden, weltweit anerkannten Zertifizierungen zählen u. a.: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ISO14001:2015 EMS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ISO14064 THG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PAS 2060 Kohlenstoffneutralität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BS8555 Zertifizierung: Einführung von Umwelt Managementsystemen (britischer Standard)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PAS2050 CO2-Fußabdruck </a:t>
          </a:r>
          <a:endParaRPr lang="en-GB"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cs typeface="Lucida Sans Unicode" panose="020B0602030504020204" pitchFamily="34" charset="0"/>
            </a:rPr>
            <a:t>EU-Regelung für das Umweltmanagement und die Umweltbetriebsprüfung (EMAS)</a:t>
          </a:r>
          <a:endParaRPr lang="en-BE" sz="1100">
            <a:solidFill>
              <a:schemeClr val="dk1"/>
            </a:solidFill>
            <a:effectLst/>
            <a:latin typeface="+mn-lt"/>
            <a:ea typeface="+mn-ea"/>
            <a:cs typeface="+mn-cs"/>
          </a:endParaRPr>
        </a:p>
      </xdr:txBody>
    </xdr:sp>
    <xdr:clientData/>
  </xdr:twoCellAnchor>
  <xdr:twoCellAnchor>
    <xdr:from>
      <xdr:col>11</xdr:col>
      <xdr:colOff>0</xdr:colOff>
      <xdr:row>443</xdr:row>
      <xdr:rowOff>0</xdr:rowOff>
    </xdr:from>
    <xdr:to>
      <xdr:col>12</xdr:col>
      <xdr:colOff>4664</xdr:colOff>
      <xdr:row>465</xdr:row>
      <xdr:rowOff>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8729425" y="134692989"/>
          <a:ext cx="4675929" cy="5517931"/>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An energy management system is a systematic process for continually improving energy performance and maximising energy savings. A management system can be developed internally or in accordance with national or international standards. Certified management systems provide enhanced assurance to stakeholders that a company is committed to operate business in a sustainable manner and has implemented all the necessary processes. While the SAQ also recognises internally developed management systems, the highest score is achieved if a management system is certified according to internationally recognised standards.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Relevant internationally accepted certification standard: </a:t>
          </a:r>
          <a:endParaRPr lang="en-BE" sz="1100">
            <a:solidFill>
              <a:schemeClr val="dk1"/>
            </a:solidFill>
            <a:effectLst/>
            <a:latin typeface="+mn-lt"/>
            <a:ea typeface="+mn-ea"/>
            <a:cs typeface="+mn-cs"/>
          </a:endParaRPr>
        </a:p>
        <a:p>
          <a:pPr marL="342900" marR="0" lvl="0" indent="-342900"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kumimoji="0" lang="en-US" sz="1100" b="0" i="0" u="none" strike="noStrike" kern="0" cap="none" spc="0" normalizeH="0" baseline="0" noProof="0">
              <a:ln>
                <a:noFill/>
              </a:ln>
              <a:solidFill>
                <a:srgbClr val="000000"/>
              </a:solidFill>
              <a:effectLst/>
              <a:uLnTx/>
              <a:uFillTx/>
              <a:latin typeface="Frutiger LT 47 LightCn"/>
              <a:ea typeface="Times New Roman" panose="02020603050405020304" pitchFamily="18" charset="0"/>
              <a:cs typeface="Calibri" panose="020F0502020204030204" pitchFamily="34" charset="0"/>
            </a:rPr>
            <a:t> </a:t>
          </a:r>
          <a:r>
            <a:rPr lang="en-US" sz="1100">
              <a:solidFill>
                <a:schemeClr val="dk1"/>
              </a:solidFill>
              <a:effectLst/>
              <a:latin typeface="+mn-lt"/>
              <a:ea typeface="+mn-ea"/>
              <a:cs typeface="+mn-cs"/>
            </a:rPr>
            <a:t>ISO 50001 - Energy Management</a:t>
          </a:r>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466</xdr:row>
          <xdr:rowOff>0</xdr:rowOff>
        </xdr:from>
        <xdr:to>
          <xdr:col>2</xdr:col>
          <xdr:colOff>60960</xdr:colOff>
          <xdr:row>467</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467</xdr:row>
          <xdr:rowOff>0</xdr:rowOff>
        </xdr:from>
        <xdr:to>
          <xdr:col>2</xdr:col>
          <xdr:colOff>60960</xdr:colOff>
          <xdr:row>468</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468</xdr:row>
          <xdr:rowOff>0</xdr:rowOff>
        </xdr:from>
        <xdr:to>
          <xdr:col>2</xdr:col>
          <xdr:colOff>60960</xdr:colOff>
          <xdr:row>469</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469</xdr:row>
          <xdr:rowOff>0</xdr:rowOff>
        </xdr:from>
        <xdr:to>
          <xdr:col>2</xdr:col>
          <xdr:colOff>53340</xdr:colOff>
          <xdr:row>470</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470</xdr:row>
          <xdr:rowOff>0</xdr:rowOff>
        </xdr:from>
        <xdr:to>
          <xdr:col>2</xdr:col>
          <xdr:colOff>53340</xdr:colOff>
          <xdr:row>471</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471</xdr:row>
          <xdr:rowOff>0</xdr:rowOff>
        </xdr:from>
        <xdr:to>
          <xdr:col>2</xdr:col>
          <xdr:colOff>53340</xdr:colOff>
          <xdr:row>472</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472</xdr:row>
          <xdr:rowOff>0</xdr:rowOff>
        </xdr:from>
        <xdr:to>
          <xdr:col>2</xdr:col>
          <xdr:colOff>53340</xdr:colOff>
          <xdr:row>473</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473</xdr:row>
          <xdr:rowOff>0</xdr:rowOff>
        </xdr:from>
        <xdr:to>
          <xdr:col>2</xdr:col>
          <xdr:colOff>53340</xdr:colOff>
          <xdr:row>474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474</xdr:row>
          <xdr:rowOff>0</xdr:rowOff>
        </xdr:from>
        <xdr:to>
          <xdr:col>2</xdr:col>
          <xdr:colOff>53340</xdr:colOff>
          <xdr:row>475</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475</xdr:row>
          <xdr:rowOff>0</xdr:rowOff>
        </xdr:from>
        <xdr:to>
          <xdr:col>2</xdr:col>
          <xdr:colOff>53340</xdr:colOff>
          <xdr:row>476</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476</xdr:row>
          <xdr:rowOff>0</xdr:rowOff>
        </xdr:from>
        <xdr:to>
          <xdr:col>2</xdr:col>
          <xdr:colOff>53340</xdr:colOff>
          <xdr:row>477</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477</xdr:row>
          <xdr:rowOff>0</xdr:rowOff>
        </xdr:from>
        <xdr:to>
          <xdr:col>2</xdr:col>
          <xdr:colOff>53340</xdr:colOff>
          <xdr:row>478</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465</xdr:row>
      <xdr:rowOff>0</xdr:rowOff>
    </xdr:from>
    <xdr:to>
      <xdr:col>12</xdr:col>
      <xdr:colOff>4664</xdr:colOff>
      <xdr:row>481</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8729425" y="140210920"/>
          <a:ext cx="4675929" cy="4904827"/>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rgbClr val="000000"/>
              </a:solidFill>
              <a:effectLst/>
              <a:latin typeface="Frutiger LT 47 LightCn"/>
              <a:ea typeface="Times New Roman" panose="02020603050405020304" pitchFamily="18" charset="0"/>
              <a:cs typeface="Calibri" panose="020F0502020204030204" pitchFamily="34" charset="0"/>
            </a:rPr>
            <a:t>Bei erneuerbaren Energiequellen handelt es sich um</a:t>
          </a:r>
          <a:endParaRPr lang="en-BE" sz="1600">
            <a:effectLst/>
            <a:latin typeface="Lucida Sans Unicode" panose="020B0602030504020204" pitchFamily="34" charset="0"/>
            <a:ea typeface="Lucida Sans Unicode" panose="020B0602030504020204" pitchFamily="34" charset="0"/>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unerschöpfliche Energiequellen, die sich im Laufe der Zeit auf natürliche Weise erneuern. Die folgenden Energiequellen können als erneuerbar eingestuft werden:</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Wind</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Sonne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Wasserkraft</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Biomasse</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Geothermie</a:t>
          </a:r>
          <a:endParaRPr lang="en-GB" sz="1600">
            <a:solidFill>
              <a:schemeClr val="dk1"/>
            </a:solidFill>
            <a:effectLst/>
            <a:latin typeface="Lucida Sans Unicode" panose="020B0602030504020204" pitchFamily="34" charset="0"/>
            <a:ea typeface="Times New Roman" panose="02020603050405020304" pitchFamily="18" charset="0"/>
            <a:cs typeface="+mn-cs"/>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Gezeiten</a:t>
          </a:r>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482</xdr:row>
          <xdr:rowOff>0</xdr:rowOff>
        </xdr:from>
        <xdr:to>
          <xdr:col>2</xdr:col>
          <xdr:colOff>53340</xdr:colOff>
          <xdr:row>483</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483</xdr:row>
          <xdr:rowOff>0</xdr:rowOff>
        </xdr:from>
        <xdr:to>
          <xdr:col>2</xdr:col>
          <xdr:colOff>53340</xdr:colOff>
          <xdr:row>484</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484</xdr:row>
          <xdr:rowOff>0</xdr:rowOff>
        </xdr:from>
        <xdr:to>
          <xdr:col>2</xdr:col>
          <xdr:colOff>53340</xdr:colOff>
          <xdr:row>485</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485</xdr:row>
          <xdr:rowOff>0</xdr:rowOff>
        </xdr:from>
        <xdr:to>
          <xdr:col>2</xdr:col>
          <xdr:colOff>53340</xdr:colOff>
          <xdr:row>486</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486</xdr:row>
          <xdr:rowOff>0</xdr:rowOff>
        </xdr:from>
        <xdr:to>
          <xdr:col>2</xdr:col>
          <xdr:colOff>53340</xdr:colOff>
          <xdr:row>487</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487</xdr:row>
          <xdr:rowOff>0</xdr:rowOff>
        </xdr:from>
        <xdr:to>
          <xdr:col>2</xdr:col>
          <xdr:colOff>53340</xdr:colOff>
          <xdr:row>488</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488</xdr:row>
          <xdr:rowOff>0</xdr:rowOff>
        </xdr:from>
        <xdr:to>
          <xdr:col>2</xdr:col>
          <xdr:colOff>53340</xdr:colOff>
          <xdr:row>489</xdr:row>
          <xdr:rowOff>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489</xdr:row>
          <xdr:rowOff>0</xdr:rowOff>
        </xdr:from>
        <xdr:to>
          <xdr:col>2</xdr:col>
          <xdr:colOff>53340</xdr:colOff>
          <xdr:row>490</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490</xdr:row>
          <xdr:rowOff>0</xdr:rowOff>
        </xdr:from>
        <xdr:to>
          <xdr:col>2</xdr:col>
          <xdr:colOff>53340</xdr:colOff>
          <xdr:row>491</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491</xdr:row>
          <xdr:rowOff>0</xdr:rowOff>
        </xdr:from>
        <xdr:to>
          <xdr:col>2</xdr:col>
          <xdr:colOff>53340</xdr:colOff>
          <xdr:row>492</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492</xdr:row>
          <xdr:rowOff>0</xdr:rowOff>
        </xdr:from>
        <xdr:to>
          <xdr:col>2</xdr:col>
          <xdr:colOff>53340</xdr:colOff>
          <xdr:row>493</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493</xdr:row>
          <xdr:rowOff>0</xdr:rowOff>
        </xdr:from>
        <xdr:to>
          <xdr:col>2</xdr:col>
          <xdr:colOff>53340</xdr:colOff>
          <xdr:row>494</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481</xdr:row>
      <xdr:rowOff>0</xdr:rowOff>
    </xdr:from>
    <xdr:to>
      <xdr:col>12</xdr:col>
      <xdr:colOff>4664</xdr:colOff>
      <xdr:row>496</xdr:row>
      <xdr:rowOff>306551</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8729425" y="145115747"/>
          <a:ext cx="4675929" cy="4904827"/>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498</xdr:row>
          <xdr:rowOff>0</xdr:rowOff>
        </xdr:from>
        <xdr:to>
          <xdr:col>1</xdr:col>
          <xdr:colOff>891540</xdr:colOff>
          <xdr:row>499</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501</xdr:row>
          <xdr:rowOff>0</xdr:rowOff>
        </xdr:from>
        <xdr:to>
          <xdr:col>1</xdr:col>
          <xdr:colOff>891540</xdr:colOff>
          <xdr:row>502</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504</xdr:row>
          <xdr:rowOff>0</xdr:rowOff>
        </xdr:from>
        <xdr:to>
          <xdr:col>2</xdr:col>
          <xdr:colOff>60960</xdr:colOff>
          <xdr:row>505</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507</xdr:row>
          <xdr:rowOff>0</xdr:rowOff>
        </xdr:from>
        <xdr:to>
          <xdr:col>2</xdr:col>
          <xdr:colOff>60960</xdr:colOff>
          <xdr:row>508</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508</xdr:row>
          <xdr:rowOff>0</xdr:rowOff>
        </xdr:from>
        <xdr:to>
          <xdr:col>2</xdr:col>
          <xdr:colOff>60960</xdr:colOff>
          <xdr:row>509</xdr:row>
          <xdr:rowOff>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497</xdr:row>
      <xdr:rowOff>0</xdr:rowOff>
    </xdr:from>
    <xdr:to>
      <xdr:col>12</xdr:col>
      <xdr:colOff>4664</xdr:colOff>
      <xdr:row>515</xdr:row>
      <xdr:rowOff>291954</xdr:rowOff>
    </xdr:to>
    <xdr:sp macro="" textlink="">
      <xdr:nvSpPr>
        <xdr:cNvPr id="20" name="TextBox 19">
          <a:hlinkClick xmlns:r="http://schemas.openxmlformats.org/officeDocument/2006/relationships" r:id="rId7"/>
          <a:extLst>
            <a:ext uri="{FF2B5EF4-FFF2-40B4-BE49-F238E27FC236}">
              <a16:creationId xmlns:a16="http://schemas.microsoft.com/office/drawing/2014/main" id="{00000000-0008-0000-0000-000014000000}"/>
            </a:ext>
          </a:extLst>
        </xdr:cNvPr>
        <xdr:cNvSpPr txBox="1"/>
      </xdr:nvSpPr>
      <xdr:spPr>
        <a:xfrm>
          <a:off x="8729425" y="150020575"/>
          <a:ext cx="4675929" cy="6422988"/>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Dem </a:t>
          </a:r>
          <a:r>
            <a:rPr lang="de-DE" sz="1100" u="sng">
              <a:solidFill>
                <a:srgbClr val="0563C1"/>
              </a:solidFill>
              <a:effectLst/>
              <a:latin typeface="Frutiger LT 47 LightCn"/>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Treibhausgasprotokoll</a:t>
          </a:r>
          <a:r>
            <a:rPr lang="de-DE" sz="1100">
              <a:solidFill>
                <a:srgbClr val="000000"/>
              </a:solidFill>
              <a:effectLst/>
              <a:latin typeface="Frutiger LT 47 LightCn"/>
              <a:ea typeface="Times New Roman" panose="02020603050405020304" pitchFamily="18" charset="0"/>
              <a:cs typeface="Calibri" panose="020F0502020204030204" pitchFamily="34" charset="0"/>
            </a:rPr>
            <a:t> zufolge ist eine Schlüsselkomponente eines effektiven Treibhausgasmanagements die Festlegung eines Ziels für die Verringerung von Treibhausgasemissionen und die Verfolgung der Leistung anhand dieses Ziels. Die Ziele für die Emissionsverringerung können Folgendes umfassen: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Scope 1 - Direkte Unternehmensemissionen im Zusammenhang mit der Verbrennung fossiler Brennstoffe am Standort;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Scope 2 - Indirekte Unternehmensemissionen im Zusammenhang mit der Produktion von zugekaufter Elektrizität, Wärme oder Dampf;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Scope 3 - Indirekte Unternehmensemissionen im Zusammenhang mit allen anderen Aktivitäten der Wertschöpfungskette Ihres Unternehmens, einschließlich vor- und nachgelagerter Emissionen.</a:t>
          </a:r>
          <a:endParaRPr lang="en-BE" sz="1600">
            <a:effectLst/>
            <a:latin typeface="Lucida Sans Unicode" panose="020B0602030504020204" pitchFamily="34" charset="0"/>
            <a:ea typeface="Lucida Sans Unicode" panose="020B0602030504020204" pitchFamily="34" charset="0"/>
          </a:endParaRPr>
        </a:p>
        <a:p>
          <a:pPr marL="342900" marR="0" lvl="0" indent="-342900" algn="l"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endParaRPr lang="en-US"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None/>
            <a:tabLst/>
            <a:defRPr/>
          </a:pPr>
          <a:r>
            <a:rPr lang="de-DE" sz="1100">
              <a:solidFill>
                <a:schemeClr val="dk1"/>
              </a:solidFill>
              <a:effectLst/>
              <a:latin typeface="+mn-lt"/>
              <a:ea typeface="+mn-ea"/>
              <a:cs typeface="+mn-cs"/>
            </a:rPr>
            <a:t>Unternehmen können eine Vielzahl von Zielen zur Reduzierung der Treibhausgase festlegen, darunter:</a:t>
          </a:r>
        </a:p>
        <a:p>
          <a:pPr marL="342900" marR="0" lvl="0" indent="-342900" algn="l"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de-DE" sz="1100">
              <a:solidFill>
                <a:schemeClr val="dk1"/>
              </a:solidFill>
              <a:effectLst/>
              <a:latin typeface="+mn-lt"/>
              <a:ea typeface="+mn-ea"/>
              <a:cs typeface="+mn-cs"/>
            </a:rPr>
            <a:t>Ein einziges Ziel für alle ihre Emissionen (Gesamte Emissionen Scope 1 + Scope 2 + Scope 3)</a:t>
          </a:r>
        </a:p>
        <a:p>
          <a:pPr marL="342900" marR="0" lvl="0" indent="-342900" algn="l"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de-DE" sz="1100">
              <a:solidFill>
                <a:schemeClr val="dk1"/>
              </a:solidFill>
              <a:effectLst/>
              <a:latin typeface="+mn-lt"/>
              <a:ea typeface="+mn-ea"/>
              <a:cs typeface="+mn-cs"/>
            </a:rPr>
            <a:t>Ein einziges Ziel für ihre gesamten Scope-3-Emissionen</a:t>
          </a:r>
        </a:p>
        <a:p>
          <a:pPr marL="342900" marR="0" lvl="0" indent="-342900" algn="l"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r>
            <a:rPr lang="de-DE" sz="1100">
              <a:solidFill>
                <a:schemeClr val="dk1"/>
              </a:solidFill>
              <a:effectLst/>
              <a:latin typeface="+mn-lt"/>
              <a:ea typeface="+mn-ea"/>
              <a:cs typeface="+mn-cs"/>
            </a:rPr>
            <a:t>Eine Kombination von Zielen, z.B. ein Ziel für die Gesamtemissionen von Scope 1 + 2 + 3 sowie Ziele für einzelne Scope-3-Kategorien. </a:t>
          </a:r>
        </a:p>
        <a:p>
          <a:pPr marL="342900" marR="0" lvl="0" indent="-342900" algn="l"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Char char="&gt;"/>
            <a:tabLst/>
            <a:defRPr/>
          </a:pPr>
          <a:endParaRPr lang="de-DE"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
              <a:srgbClr val="138B44"/>
            </a:buClr>
            <a:buSzPts val="700"/>
            <a:buFont typeface="Lucida Sans Unicode" panose="020B0602030504020204" pitchFamily="34" charset="0"/>
            <a:buNone/>
            <a:tabLst/>
            <a:defRPr/>
          </a:pPr>
          <a:r>
            <a:rPr lang="de-DE" sz="1100">
              <a:solidFill>
                <a:schemeClr val="dk1"/>
              </a:solidFill>
              <a:effectLst/>
              <a:latin typeface="+mn-lt"/>
              <a:ea typeface="+mn-ea"/>
              <a:cs typeface="+mn-cs"/>
            </a:rPr>
            <a:t>Weitere Informationen finden Sie im GHG Protocol Corporate Value Chain Scope 3 Standard, Kapitel 9 Setting a GHG Reduction Target and Tracking Emissions Over Time, Seite 100.</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511</xdr:row>
          <xdr:rowOff>0</xdr:rowOff>
        </xdr:from>
        <xdr:to>
          <xdr:col>1</xdr:col>
          <xdr:colOff>891540</xdr:colOff>
          <xdr:row>512</xdr:row>
          <xdr:rowOff>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514</xdr:row>
          <xdr:rowOff>0</xdr:rowOff>
        </xdr:from>
        <xdr:to>
          <xdr:col>1</xdr:col>
          <xdr:colOff>891540</xdr:colOff>
          <xdr:row>515</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517</xdr:row>
          <xdr:rowOff>0</xdr:rowOff>
        </xdr:from>
        <xdr:to>
          <xdr:col>1</xdr:col>
          <xdr:colOff>891540</xdr:colOff>
          <xdr:row>518</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518</xdr:row>
          <xdr:rowOff>0</xdr:rowOff>
        </xdr:from>
        <xdr:to>
          <xdr:col>1</xdr:col>
          <xdr:colOff>891540</xdr:colOff>
          <xdr:row>519</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521</xdr:row>
          <xdr:rowOff>0</xdr:rowOff>
        </xdr:from>
        <xdr:to>
          <xdr:col>2</xdr:col>
          <xdr:colOff>60960</xdr:colOff>
          <xdr:row>522</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524</xdr:row>
          <xdr:rowOff>0</xdr:rowOff>
        </xdr:from>
        <xdr:to>
          <xdr:col>2</xdr:col>
          <xdr:colOff>60960</xdr:colOff>
          <xdr:row>525</xdr:row>
          <xdr:rowOff>22860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524</xdr:row>
          <xdr:rowOff>0</xdr:rowOff>
        </xdr:from>
        <xdr:to>
          <xdr:col>2</xdr:col>
          <xdr:colOff>60960</xdr:colOff>
          <xdr:row>525</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527</xdr:row>
          <xdr:rowOff>0</xdr:rowOff>
        </xdr:from>
        <xdr:to>
          <xdr:col>2</xdr:col>
          <xdr:colOff>60960</xdr:colOff>
          <xdr:row>527</xdr:row>
          <xdr:rowOff>304800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528</xdr:row>
          <xdr:rowOff>0</xdr:rowOff>
        </xdr:from>
        <xdr:to>
          <xdr:col>2</xdr:col>
          <xdr:colOff>60960</xdr:colOff>
          <xdr:row>528</xdr:row>
          <xdr:rowOff>304800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529</xdr:row>
          <xdr:rowOff>0</xdr:rowOff>
        </xdr:from>
        <xdr:to>
          <xdr:col>2</xdr:col>
          <xdr:colOff>60960</xdr:colOff>
          <xdr:row>529</xdr:row>
          <xdr:rowOff>304800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530</xdr:row>
          <xdr:rowOff>0</xdr:rowOff>
        </xdr:from>
        <xdr:to>
          <xdr:col>2</xdr:col>
          <xdr:colOff>60960</xdr:colOff>
          <xdr:row>530</xdr:row>
          <xdr:rowOff>304800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531</xdr:row>
          <xdr:rowOff>0</xdr:rowOff>
        </xdr:from>
        <xdr:to>
          <xdr:col>2</xdr:col>
          <xdr:colOff>60960</xdr:colOff>
          <xdr:row>531</xdr:row>
          <xdr:rowOff>304800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532</xdr:row>
          <xdr:rowOff>0</xdr:rowOff>
        </xdr:from>
        <xdr:to>
          <xdr:col>2</xdr:col>
          <xdr:colOff>60960</xdr:colOff>
          <xdr:row>533</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515</xdr:row>
      <xdr:rowOff>306551</xdr:rowOff>
    </xdr:from>
    <xdr:to>
      <xdr:col>12</xdr:col>
      <xdr:colOff>4664</xdr:colOff>
      <xdr:row>547</xdr:row>
      <xdr:rowOff>0</xdr:rowOff>
    </xdr:to>
    <xdr:sp macro="" textlink="">
      <xdr:nvSpPr>
        <xdr:cNvPr id="21" name="TextBox 20">
          <a:hlinkClick xmlns:r="http://schemas.openxmlformats.org/officeDocument/2006/relationships" r:id="rId8"/>
          <a:extLst>
            <a:ext uri="{FF2B5EF4-FFF2-40B4-BE49-F238E27FC236}">
              <a16:creationId xmlns:a16="http://schemas.microsoft.com/office/drawing/2014/main" id="{00000000-0008-0000-0000-000015000000}"/>
            </a:ext>
          </a:extLst>
        </xdr:cNvPr>
        <xdr:cNvSpPr txBox="1"/>
      </xdr:nvSpPr>
      <xdr:spPr>
        <a:xfrm>
          <a:off x="9342529" y="156458160"/>
          <a:ext cx="4675928" cy="10116207"/>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Einschränkungen sind ein Mittel zum Schutz der menschlichen Gesundheit und der Umwelt vor inakzeptablen Gefahren, die von Chemikalien ausgehen. Einschränkungen können die Herstellung, das Inverkehrbringen oder die Verwendung eines Stoffes beschränken oder verbieten. Eine Einschränkung gilt für jeden Stoff als solchen, in einer Zubereitung oder in einem Erzeugnis, einschließlich solcher, für die keine Registrierung erforderlich ist. Sie kann sich auch auf Importe erstrecken.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Beispiele für gefährliche (beschränkte) Stoffe sind unter anderem: Chrom6, Blei, AZO-Farbstoffe, DMF, PAHs, Phthalate, PFOS, Nickelfreisetzung.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Quelle: Europäische Chemikalienagentur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Beispiele für Vorschriften zu regulierten Stoffen und zur Handhabung von Chemikalien: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u="sng">
              <a:solidFill>
                <a:schemeClr val="dk1"/>
              </a:solidFill>
              <a:effectLst/>
              <a:latin typeface="+mn-lt"/>
              <a:ea typeface="+mn-ea"/>
              <a:cs typeface="+mn-cs"/>
              <a:hlinkClick xmlns:r="http://schemas.openxmlformats.org/officeDocument/2006/relationships" r:id=""/>
            </a:rPr>
            <a:t>REACH</a:t>
          </a:r>
          <a:r>
            <a:rPr lang="de-DE" sz="1100">
              <a:solidFill>
                <a:schemeClr val="dk1"/>
              </a:solidFill>
              <a:effectLst/>
              <a:latin typeface="+mn-lt"/>
              <a:ea typeface="+mn-ea"/>
              <a:cs typeface="+mn-cs"/>
            </a:rPr>
            <a:t> (Registration, Evaluation, Authorisation, and Restriction of Chemicals - Registrierung, Bewertung, Zulassung und Beschränkung von Chemikalien) ist eine Verordnung der Europäischen Union zur Produktion und zum Gebrauch chemischer Substanzen und zu ihren möglichen Auswirkungen sowohl auf die menschliche Gesundheit als auch auf die Umwelt. Die Verordnung definiert und umfasst Stoffe, Zubereitungen und Erzeugnisse. Hersteller und Importeure sind verpflichtet, Informationen über die Eigenschaften ihrer chemischen Substanzen zu sammeln und diese Informationen in einer zentralen von der Europäischen Agentur für chemische Stoffe verwalteten Datenbank zu registrieren.</a:t>
          </a:r>
        </a:p>
        <a:p>
          <a:endParaRPr lang="en-BE"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de-DE" sz="1100" u="sng">
              <a:solidFill>
                <a:schemeClr val="dk1"/>
              </a:solidFill>
              <a:effectLst/>
              <a:latin typeface="+mn-lt"/>
              <a:ea typeface="+mn-ea"/>
              <a:cs typeface="+mn-cs"/>
              <a:hlinkClick xmlns:r="http://schemas.openxmlformats.org/officeDocument/2006/relationships" r:id=""/>
            </a:rPr>
            <a:t>RoHS</a:t>
          </a:r>
          <a:r>
            <a:rPr lang="de-DE" sz="1100">
              <a:solidFill>
                <a:schemeClr val="dk1"/>
              </a:solidFill>
              <a:effectLst/>
              <a:latin typeface="+mn-lt"/>
              <a:ea typeface="+mn-ea"/>
              <a:cs typeface="+mn-cs"/>
            </a:rPr>
            <a:t> (Restriction of Hazardous Substances - Beschränkung gefährlicher Substanzen) oder die Richtlinie des Europäischen Parlaments und des Rates zur Beschränkung der Verwendung bestimmter gefährlicher Stoffe in Elektro- und Elektronikgeräten (2011/65/EU) verbietet das Inverkehrbringen von neuen elektrischen und elektronischen Geräten auf dem Unionsmarkt, die mehr als die vereinbarten Höchstkonzentrationen an Blei, Cadmium, Quecksilber und anderen Substanzen aufweisen.</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Die </a:t>
          </a:r>
          <a:r>
            <a:rPr lang="de-DE" sz="1100" u="sng">
              <a:solidFill>
                <a:schemeClr val="dk1"/>
              </a:solidFill>
              <a:effectLst/>
              <a:latin typeface="+mn-lt"/>
              <a:ea typeface="+mn-ea"/>
              <a:cs typeface="+mn-cs"/>
              <a:hlinkClick xmlns:r="http://schemas.openxmlformats.org/officeDocument/2006/relationships" r:id=""/>
            </a:rPr>
            <a:t>Richtlinie 2000/53/EG über Altfahrzeuge</a:t>
          </a:r>
          <a:r>
            <a:rPr lang="de-DE" sz="1100">
              <a:solidFill>
                <a:schemeClr val="dk1"/>
              </a:solidFill>
              <a:effectLst/>
              <a:latin typeface="+mn-lt"/>
              <a:ea typeface="+mn-ea"/>
              <a:cs typeface="+mn-cs"/>
            </a:rPr>
            <a:t> legt Maßnahmen fest, die auf die Vermeidung von Fahrzeugabfällen und darüber hinaus auf die Wiederverwendung, das Recycling und andere Formen der Verwertung von Altfahrzeugen und ihren Bauteilen abzielen, um die Abfallbeseitigung zu verringern, sowie auf die Verbesserung der Umweltleistung aller am Lebenszyklus von Fahrzeugen beteiligten Wirtschaftsakteure und insbesondere der unmittelbar an der Behandlung von Altfahrzeugen beteiligten Akteure.</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u="sng">
              <a:solidFill>
                <a:schemeClr val="dk1"/>
              </a:solidFill>
              <a:effectLst/>
              <a:latin typeface="+mn-lt"/>
              <a:ea typeface="+mn-ea"/>
              <a:cs typeface="+mn-cs"/>
              <a:hlinkClick xmlns:r="http://schemas.openxmlformats.org/officeDocument/2006/relationships" r:id=""/>
            </a:rPr>
            <a:t>Das Minamata-Übereinkommen über Quecksilber</a:t>
          </a:r>
          <a:r>
            <a:rPr lang="de-DE" sz="1100">
              <a:solidFill>
                <a:schemeClr val="dk1"/>
              </a:solidFill>
              <a:effectLst/>
              <a:latin typeface="+mn-lt"/>
              <a:ea typeface="+mn-ea"/>
              <a:cs typeface="+mn-cs"/>
            </a:rPr>
            <a:t> regelt die Verwendung von Quecksilber. Die Herstellung von mit Quecksilber versetzten Produkten ist unter den Ausnahmen der Anlage A, unter eingetragenen Ausnahmen oder wenn es eine alternative Strategie für das Produkt gibt, die der Konferenz der Vertragsparteien von einem Land gemeldet wurde, zulässig (Art. 4 Abs. 2 Buchstabe a). Die Verwendung von Quecksilber(verbindungen) in Herstellungsverfahren ist nach Anhang B oder nach eingetragenen Ausnahmen zulässig (Art. 5 Abs. 2 und Art. 6). Das Übereinkommen befasst sich auch mit der Zwischenlagerung von Quecksilber und seiner Entsorgung, wenn es zu Abfall geworden ist, sowie mit Standorten, die durch Quecksilber kontaminiert sind, und mit Gesundheitsfragen. Quecksilberabfall muss gemäß Artikel 11 Abs. 3 behandelt werden. </a:t>
          </a:r>
          <a:endParaRPr lang="en-B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de-DE" sz="1100" u="sng">
              <a:solidFill>
                <a:schemeClr val="dk1"/>
              </a:solidFill>
              <a:effectLst/>
              <a:latin typeface="+mn-lt"/>
              <a:ea typeface="+mn-ea"/>
              <a:cs typeface="+mn-cs"/>
              <a:hlinkClick xmlns:r="http://schemas.openxmlformats.org/officeDocument/2006/relationships" r:id=""/>
            </a:rPr>
            <a:t>Das Stockholmer Übereinkommen über persistente organische Schadstoffe</a:t>
          </a:r>
          <a:r>
            <a:rPr lang="de-DE" sz="1100">
              <a:solidFill>
                <a:schemeClr val="dk1"/>
              </a:solidFill>
              <a:effectLst/>
              <a:latin typeface="+mn-lt"/>
              <a:ea typeface="+mn-ea"/>
              <a:cs typeface="+mn-cs"/>
            </a:rPr>
            <a:t> regelt die Verwendung von persistenten organischen Schadstoffen (POP). Das Übereinkommen verpflichtet die Vertragsparteien, Maßnahmen zur Beseitigung oder Verringerung der Freisetzung von POP in die Umwelt zu ergreifen. Die Herstellung und Verwendung ist erlaubt für die Forschung im Labormaßstab oder als Referenzstandard (Art. 3 Abs. 5), unter den Ausnahmen des Anhangs I, unter der Karenzzeit des Art. 4 Abs. 2 Satz 1 Verordnung (EU) 2019/1021, oder nach Anhang I Teil B Verordnung (EG) Nr. 850/2004. Die Handhabung, Sammlung, Lagerung und Entsorgung sind gemäß Art. 6 erlaubt.</a:t>
          </a:r>
          <a:endParaRPr lang="en-BE" sz="1100">
            <a:solidFill>
              <a:schemeClr val="dk1"/>
            </a:solidFill>
            <a:effectLst/>
            <a:latin typeface="+mn-lt"/>
            <a:ea typeface="+mn-ea"/>
            <a:cs typeface="+mn-cs"/>
          </a:endParaRPr>
        </a:p>
        <a:p>
          <a:r>
            <a:rPr lang="de-DE" sz="1100">
              <a:solidFill>
                <a:schemeClr val="dk1"/>
              </a:solidFill>
              <a:effectLst/>
              <a:latin typeface="+mn-lt"/>
              <a:ea typeface="+mn-ea"/>
              <a:cs typeface="+mn-cs"/>
            </a:rPr>
            <a:t> </a:t>
          </a:r>
          <a:endParaRPr lang="en-BE" sz="1100">
            <a:solidFill>
              <a:schemeClr val="dk1"/>
            </a:solidFill>
            <a:effectLst/>
            <a:latin typeface="+mn-lt"/>
            <a:ea typeface="+mn-ea"/>
            <a:cs typeface="+mn-cs"/>
          </a:endParaRPr>
        </a:p>
        <a:p>
          <a:r>
            <a:rPr lang="de-DE" sz="1100" u="sng">
              <a:solidFill>
                <a:schemeClr val="dk1"/>
              </a:solidFill>
              <a:effectLst/>
              <a:latin typeface="+mn-lt"/>
              <a:ea typeface="+mn-ea"/>
              <a:cs typeface="+mn-cs"/>
              <a:hlinkClick xmlns:r="http://schemas.openxmlformats.org/officeDocument/2006/relationships" r:id=""/>
            </a:rPr>
            <a:t>Das Basler Übereinkommen</a:t>
          </a:r>
          <a:r>
            <a:rPr lang="de-DE" sz="1100">
              <a:solidFill>
                <a:schemeClr val="dk1"/>
              </a:solidFill>
              <a:effectLst/>
              <a:latin typeface="+mn-lt"/>
              <a:ea typeface="+mn-ea"/>
              <a:cs typeface="+mn-cs"/>
            </a:rPr>
            <a:t> verbietet die Ein- und Ausfuhr von gefährlichen Abfällen aus und in Drittstaaten und einige der Vertragsstaaten. Neben den Bestimmungen des Übereinkommens ist bei der Definition gefährlicher Abfälle auch die Richtlinie 91/689/EWG des Rates zu berücksichtigen.</a:t>
          </a:r>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548</xdr:row>
          <xdr:rowOff>0</xdr:rowOff>
        </xdr:from>
        <xdr:to>
          <xdr:col>1</xdr:col>
          <xdr:colOff>891540</xdr:colOff>
          <xdr:row>549</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551</xdr:row>
          <xdr:rowOff>0</xdr:rowOff>
        </xdr:from>
        <xdr:to>
          <xdr:col>1</xdr:col>
          <xdr:colOff>891540</xdr:colOff>
          <xdr:row>552</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547</xdr:row>
      <xdr:rowOff>0</xdr:rowOff>
    </xdr:from>
    <xdr:to>
      <xdr:col>12</xdr:col>
      <xdr:colOff>4664</xdr:colOff>
      <xdr:row>565</xdr:row>
      <xdr:rowOff>0</xdr:rowOff>
    </xdr:to>
    <xdr:sp macro="" textlink="">
      <xdr:nvSpPr>
        <xdr:cNvPr id="22" name="TextBox 21">
          <a:hlinkClick xmlns:r="http://schemas.openxmlformats.org/officeDocument/2006/relationships" r:id="rId9"/>
          <a:extLst>
            <a:ext uri="{FF2B5EF4-FFF2-40B4-BE49-F238E27FC236}">
              <a16:creationId xmlns:a16="http://schemas.microsoft.com/office/drawing/2014/main" id="{00000000-0008-0000-0000-000016000000}"/>
            </a:ext>
          </a:extLst>
        </xdr:cNvPr>
        <xdr:cNvSpPr txBox="1"/>
      </xdr:nvSpPr>
      <xdr:spPr>
        <a:xfrm>
          <a:off x="9361129" y="166923065"/>
          <a:ext cx="4674987" cy="5530645"/>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lang="de-DE" sz="1100" u="sng">
              <a:solidFill>
                <a:schemeClr val="dk1"/>
              </a:solidFill>
              <a:effectLst/>
              <a:latin typeface="+mn-lt"/>
              <a:ea typeface="+mn-ea"/>
              <a:cs typeface="+mn-cs"/>
              <a:hlinkClick xmlns:r="http://schemas.openxmlformats.org/officeDocument/2006/relationships" r:id=""/>
            </a:rPr>
            <a:t>CDP</a:t>
          </a:r>
          <a:r>
            <a:rPr lang="de-DE" sz="1100">
              <a:solidFill>
                <a:schemeClr val="dk1"/>
              </a:solidFill>
              <a:effectLst/>
              <a:latin typeface="+mn-lt"/>
              <a:ea typeface="+mn-ea"/>
              <a:cs typeface="+mn-cs"/>
            </a:rPr>
            <a:t> nutzt die Scoring-Methodik, um Anreize für Unternehmen zu schaffen, durch die Teilnahme an den Programmen für Klimawandel, Wasser, Wälder und Lieferketten ihre Umweltauswirkungen zu messen und zu kontrollieren. Jeder CDP Fragebogen (Klimawandel, Wasser und Wälder) weist ein individuelles Scoring-Verfahren auf.</a:t>
          </a:r>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152400</xdr:colOff>
          <xdr:row>14</xdr:row>
          <xdr:rowOff>22860</xdr:rowOff>
        </xdr:from>
        <xdr:to>
          <xdr:col>3</xdr:col>
          <xdr:colOff>144780</xdr:colOff>
          <xdr:row>14</xdr:row>
          <xdr:rowOff>251460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xdr:row>
          <xdr:rowOff>22860</xdr:rowOff>
        </xdr:from>
        <xdr:to>
          <xdr:col>3</xdr:col>
          <xdr:colOff>144780</xdr:colOff>
          <xdr:row>15</xdr:row>
          <xdr:rowOff>251460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22860</xdr:rowOff>
        </xdr:from>
        <xdr:to>
          <xdr:col>3</xdr:col>
          <xdr:colOff>144780</xdr:colOff>
          <xdr:row>16</xdr:row>
          <xdr:rowOff>251460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22860</xdr:rowOff>
        </xdr:from>
        <xdr:to>
          <xdr:col>3</xdr:col>
          <xdr:colOff>144780</xdr:colOff>
          <xdr:row>24</xdr:row>
          <xdr:rowOff>251460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22860</xdr:rowOff>
        </xdr:from>
        <xdr:to>
          <xdr:col>3</xdr:col>
          <xdr:colOff>144780</xdr:colOff>
          <xdr:row>19</xdr:row>
          <xdr:rowOff>251460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20</xdr:row>
          <xdr:rowOff>22860</xdr:rowOff>
        </xdr:from>
        <xdr:to>
          <xdr:col>3</xdr:col>
          <xdr:colOff>144780</xdr:colOff>
          <xdr:row>20</xdr:row>
          <xdr:rowOff>251460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22860</xdr:rowOff>
        </xdr:from>
        <xdr:to>
          <xdr:col>3</xdr:col>
          <xdr:colOff>144780</xdr:colOff>
          <xdr:row>21</xdr:row>
          <xdr:rowOff>251460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22860</xdr:rowOff>
        </xdr:from>
        <xdr:to>
          <xdr:col>3</xdr:col>
          <xdr:colOff>144780</xdr:colOff>
          <xdr:row>22</xdr:row>
          <xdr:rowOff>251460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22860</xdr:rowOff>
        </xdr:from>
        <xdr:to>
          <xdr:col>3</xdr:col>
          <xdr:colOff>144780</xdr:colOff>
          <xdr:row>23</xdr:row>
          <xdr:rowOff>251460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25</xdr:row>
          <xdr:rowOff>22860</xdr:rowOff>
        </xdr:from>
        <xdr:to>
          <xdr:col>3</xdr:col>
          <xdr:colOff>144780</xdr:colOff>
          <xdr:row>25</xdr:row>
          <xdr:rowOff>251460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xdr:row>
          <xdr:rowOff>22860</xdr:rowOff>
        </xdr:from>
        <xdr:to>
          <xdr:col>3</xdr:col>
          <xdr:colOff>144780</xdr:colOff>
          <xdr:row>35</xdr:row>
          <xdr:rowOff>251460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36</xdr:row>
          <xdr:rowOff>22860</xdr:rowOff>
        </xdr:from>
        <xdr:to>
          <xdr:col>3</xdr:col>
          <xdr:colOff>144780</xdr:colOff>
          <xdr:row>36</xdr:row>
          <xdr:rowOff>251460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22860</xdr:rowOff>
        </xdr:from>
        <xdr:to>
          <xdr:col>3</xdr:col>
          <xdr:colOff>144780</xdr:colOff>
          <xdr:row>37</xdr:row>
          <xdr:rowOff>251460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38</xdr:row>
          <xdr:rowOff>22860</xdr:rowOff>
        </xdr:from>
        <xdr:to>
          <xdr:col>3</xdr:col>
          <xdr:colOff>144780</xdr:colOff>
          <xdr:row>38</xdr:row>
          <xdr:rowOff>251460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46</xdr:row>
          <xdr:rowOff>22860</xdr:rowOff>
        </xdr:from>
        <xdr:to>
          <xdr:col>3</xdr:col>
          <xdr:colOff>144780</xdr:colOff>
          <xdr:row>46</xdr:row>
          <xdr:rowOff>251460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35</xdr:row>
          <xdr:rowOff>22860</xdr:rowOff>
        </xdr:from>
        <xdr:to>
          <xdr:col>3</xdr:col>
          <xdr:colOff>144780</xdr:colOff>
          <xdr:row>35</xdr:row>
          <xdr:rowOff>251460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36</xdr:row>
          <xdr:rowOff>22860</xdr:rowOff>
        </xdr:from>
        <xdr:to>
          <xdr:col>3</xdr:col>
          <xdr:colOff>144780</xdr:colOff>
          <xdr:row>36</xdr:row>
          <xdr:rowOff>251460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44</xdr:row>
          <xdr:rowOff>22860</xdr:rowOff>
        </xdr:from>
        <xdr:to>
          <xdr:col>3</xdr:col>
          <xdr:colOff>144780</xdr:colOff>
          <xdr:row>44</xdr:row>
          <xdr:rowOff>251460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39</xdr:row>
          <xdr:rowOff>22860</xdr:rowOff>
        </xdr:from>
        <xdr:to>
          <xdr:col>3</xdr:col>
          <xdr:colOff>144780</xdr:colOff>
          <xdr:row>39</xdr:row>
          <xdr:rowOff>251460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40</xdr:row>
          <xdr:rowOff>22860</xdr:rowOff>
        </xdr:from>
        <xdr:to>
          <xdr:col>3</xdr:col>
          <xdr:colOff>144780</xdr:colOff>
          <xdr:row>40</xdr:row>
          <xdr:rowOff>251460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41</xdr:row>
          <xdr:rowOff>22860</xdr:rowOff>
        </xdr:from>
        <xdr:to>
          <xdr:col>3</xdr:col>
          <xdr:colOff>144780</xdr:colOff>
          <xdr:row>41</xdr:row>
          <xdr:rowOff>251460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42</xdr:row>
          <xdr:rowOff>22860</xdr:rowOff>
        </xdr:from>
        <xdr:to>
          <xdr:col>3</xdr:col>
          <xdr:colOff>144780</xdr:colOff>
          <xdr:row>42</xdr:row>
          <xdr:rowOff>251460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22860</xdr:rowOff>
        </xdr:from>
        <xdr:to>
          <xdr:col>3</xdr:col>
          <xdr:colOff>144780</xdr:colOff>
          <xdr:row>43</xdr:row>
          <xdr:rowOff>251460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45</xdr:row>
          <xdr:rowOff>22860</xdr:rowOff>
        </xdr:from>
        <xdr:to>
          <xdr:col>3</xdr:col>
          <xdr:colOff>144780</xdr:colOff>
          <xdr:row>45</xdr:row>
          <xdr:rowOff>251460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34</xdr:row>
          <xdr:rowOff>22860</xdr:rowOff>
        </xdr:from>
        <xdr:to>
          <xdr:col>3</xdr:col>
          <xdr:colOff>144780</xdr:colOff>
          <xdr:row>34</xdr:row>
          <xdr:rowOff>251460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34</xdr:row>
          <xdr:rowOff>22860</xdr:rowOff>
        </xdr:from>
        <xdr:to>
          <xdr:col>3</xdr:col>
          <xdr:colOff>144780</xdr:colOff>
          <xdr:row>34</xdr:row>
          <xdr:rowOff>251460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107</xdr:row>
          <xdr:rowOff>0</xdr:rowOff>
        </xdr:from>
        <xdr:to>
          <xdr:col>1</xdr:col>
          <xdr:colOff>906780</xdr:colOff>
          <xdr:row>108</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108</xdr:row>
          <xdr:rowOff>0</xdr:rowOff>
        </xdr:from>
        <xdr:to>
          <xdr:col>1</xdr:col>
          <xdr:colOff>906780</xdr:colOff>
          <xdr:row>109</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111</xdr:row>
          <xdr:rowOff>0</xdr:rowOff>
        </xdr:from>
        <xdr:to>
          <xdr:col>1</xdr:col>
          <xdr:colOff>906780</xdr:colOff>
          <xdr:row>112</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126</xdr:row>
          <xdr:rowOff>0</xdr:rowOff>
        </xdr:from>
        <xdr:to>
          <xdr:col>1</xdr:col>
          <xdr:colOff>891540</xdr:colOff>
          <xdr:row>127</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298</xdr:row>
          <xdr:rowOff>0</xdr:rowOff>
        </xdr:from>
        <xdr:to>
          <xdr:col>1</xdr:col>
          <xdr:colOff>868680</xdr:colOff>
          <xdr:row>299</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299</xdr:row>
          <xdr:rowOff>0</xdr:rowOff>
        </xdr:from>
        <xdr:to>
          <xdr:col>1</xdr:col>
          <xdr:colOff>868680</xdr:colOff>
          <xdr:row>300</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300</xdr:row>
          <xdr:rowOff>0</xdr:rowOff>
        </xdr:from>
        <xdr:to>
          <xdr:col>1</xdr:col>
          <xdr:colOff>868680</xdr:colOff>
          <xdr:row>301</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301</xdr:row>
          <xdr:rowOff>0</xdr:rowOff>
        </xdr:from>
        <xdr:to>
          <xdr:col>1</xdr:col>
          <xdr:colOff>868680</xdr:colOff>
          <xdr:row>302</xdr:row>
          <xdr:rowOff>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302</xdr:row>
          <xdr:rowOff>0</xdr:rowOff>
        </xdr:from>
        <xdr:to>
          <xdr:col>1</xdr:col>
          <xdr:colOff>868680</xdr:colOff>
          <xdr:row>303</xdr:row>
          <xdr:rowOff>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303</xdr:row>
          <xdr:rowOff>0</xdr:rowOff>
        </xdr:from>
        <xdr:to>
          <xdr:col>1</xdr:col>
          <xdr:colOff>868680</xdr:colOff>
          <xdr:row>304</xdr:row>
          <xdr:rowOff>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304</xdr:row>
          <xdr:rowOff>0</xdr:rowOff>
        </xdr:from>
        <xdr:to>
          <xdr:col>1</xdr:col>
          <xdr:colOff>868680</xdr:colOff>
          <xdr:row>305</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422</xdr:row>
          <xdr:rowOff>22860</xdr:rowOff>
        </xdr:from>
        <xdr:to>
          <xdr:col>1</xdr:col>
          <xdr:colOff>662940</xdr:colOff>
          <xdr:row>422</xdr:row>
          <xdr:rowOff>304800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430</xdr:row>
          <xdr:rowOff>0</xdr:rowOff>
        </xdr:from>
        <xdr:to>
          <xdr:col>1</xdr:col>
          <xdr:colOff>685800</xdr:colOff>
          <xdr:row>430</xdr:row>
          <xdr:rowOff>297180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438</xdr:row>
          <xdr:rowOff>0</xdr:rowOff>
        </xdr:from>
        <xdr:to>
          <xdr:col>1</xdr:col>
          <xdr:colOff>594360</xdr:colOff>
          <xdr:row>438</xdr:row>
          <xdr:rowOff>297180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443</xdr:row>
      <xdr:rowOff>0</xdr:rowOff>
    </xdr:from>
    <xdr:to>
      <xdr:col>12</xdr:col>
      <xdr:colOff>4664</xdr:colOff>
      <xdr:row>464</xdr:row>
      <xdr:rowOff>308428</xdr:rowOff>
    </xdr:to>
    <xdr:sp macro="" textlink="">
      <xdr:nvSpPr>
        <xdr:cNvPr id="291" name="TextBox 290">
          <a:extLst>
            <a:ext uri="{FF2B5EF4-FFF2-40B4-BE49-F238E27FC236}">
              <a16:creationId xmlns:a16="http://schemas.microsoft.com/office/drawing/2014/main" id="{00000000-0008-0000-0000-000023010000}"/>
            </a:ext>
          </a:extLst>
        </xdr:cNvPr>
        <xdr:cNvSpPr txBox="1"/>
      </xdr:nvSpPr>
      <xdr:spPr>
        <a:xfrm>
          <a:off x="8353425" y="122367675"/>
          <a:ext cx="7024589" cy="6794953"/>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effectLst/>
              <a:latin typeface="Frutiger LT 47 LightCn"/>
              <a:ea typeface="Lucida Sans Unicode" panose="020B0602030504020204" pitchFamily="34" charset="0"/>
            </a:rPr>
            <a:t>Ein Energie Managementsystem ist ein systematischer Prozess zur stetigen Verbesserung der Energieeffizienz und zur Maximierung der Energieeinsparungen. Ein Managementsystem kann intern oder in Übereinstimmung mit nationalen oder internationalen Standards entwickelt werden. Zertifizierte Managementsysteme bieten den Interessengruppen eine erhöhte Sicherheit, dass ein Unternehmen sich verpflichtet hat, seine Geschäfte in einer nachhaltigen Weise zu führen und alle notwendigen Prozesse implementiert hat. Während der SAQ auch intern entwickelte Managementsysteme anerkennt, wird die höchste Bewertung erzielt, wenn ein Managementsystem nach international anerkannten Standards zertifiziert ist. </a:t>
          </a:r>
          <a:endParaRPr lang="en-BE" sz="1600">
            <a:effectLst/>
            <a:latin typeface="Lucida Sans Unicode" panose="020B0602030504020204" pitchFamily="34" charset="0"/>
            <a:ea typeface="Lucida Sans Unicode" panose="020B0602030504020204" pitchFamily="34" charset="0"/>
          </a:endParaRPr>
        </a:p>
        <a:p>
          <a:r>
            <a:rPr lang="de-DE" sz="1100">
              <a:effectLst/>
              <a:latin typeface="Frutiger LT 47 LightCn"/>
              <a:ea typeface="Lucida Sans Unicode" panose="020B0602030504020204" pitchFamily="34" charset="0"/>
            </a:rPr>
            <a:t> </a:t>
          </a:r>
          <a:endParaRPr lang="en-BE" sz="1600">
            <a:effectLst/>
            <a:latin typeface="Lucida Sans Unicode" panose="020B0602030504020204" pitchFamily="34" charset="0"/>
            <a:ea typeface="Lucida Sans Unicode" panose="020B0602030504020204" pitchFamily="34" charset="0"/>
          </a:endParaRPr>
        </a:p>
        <a:p>
          <a:r>
            <a:rPr lang="de-DE" sz="1100">
              <a:effectLst/>
              <a:latin typeface="Frutiger LT 47 LightCn"/>
              <a:ea typeface="Lucida Sans Unicode" panose="020B0602030504020204" pitchFamily="34" charset="0"/>
            </a:rPr>
            <a:t>Zu den entsprechenden, weltweit anerkannten Standards und Zertifizierungen zählen:</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effectLst/>
              <a:latin typeface="Frutiger LT 47 LightCn"/>
              <a:ea typeface="Lucida Sans Unicode" panose="020B0602030504020204" pitchFamily="34" charset="0"/>
            </a:rPr>
            <a:t>ISO 50001 - Energiemanagement</a:t>
          </a:r>
          <a:endParaRPr lang="en-BE" sz="1600">
            <a:effectLst/>
            <a:latin typeface="Lucida Sans Unicode" panose="020B0602030504020204" pitchFamily="34" charset="0"/>
            <a:ea typeface="Lucida Sans Unicode" panose="020B0602030504020204" pitchFamily="34" charset="0"/>
          </a:endParaRPr>
        </a:p>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444</xdr:row>
          <xdr:rowOff>22860</xdr:rowOff>
        </xdr:from>
        <xdr:to>
          <xdr:col>1</xdr:col>
          <xdr:colOff>662940</xdr:colOff>
          <xdr:row>444</xdr:row>
          <xdr:rowOff>304800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452</xdr:row>
          <xdr:rowOff>0</xdr:rowOff>
        </xdr:from>
        <xdr:to>
          <xdr:col>1</xdr:col>
          <xdr:colOff>685800</xdr:colOff>
          <xdr:row>452</xdr:row>
          <xdr:rowOff>297180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460</xdr:row>
          <xdr:rowOff>0</xdr:rowOff>
        </xdr:from>
        <xdr:to>
          <xdr:col>1</xdr:col>
          <xdr:colOff>594360</xdr:colOff>
          <xdr:row>460</xdr:row>
          <xdr:rowOff>297180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463</xdr:row>
          <xdr:rowOff>0</xdr:rowOff>
        </xdr:from>
        <xdr:to>
          <xdr:col>1</xdr:col>
          <xdr:colOff>594360</xdr:colOff>
          <xdr:row>463</xdr:row>
          <xdr:rowOff>297180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574</xdr:row>
          <xdr:rowOff>0</xdr:rowOff>
        </xdr:from>
        <xdr:to>
          <xdr:col>2</xdr:col>
          <xdr:colOff>60960</xdr:colOff>
          <xdr:row>575</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575</xdr:row>
          <xdr:rowOff>0</xdr:rowOff>
        </xdr:from>
        <xdr:to>
          <xdr:col>2</xdr:col>
          <xdr:colOff>60960</xdr:colOff>
          <xdr:row>576</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576</xdr:row>
          <xdr:rowOff>0</xdr:rowOff>
        </xdr:from>
        <xdr:to>
          <xdr:col>2</xdr:col>
          <xdr:colOff>60960</xdr:colOff>
          <xdr:row>577</xdr:row>
          <xdr:rowOff>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577</xdr:row>
          <xdr:rowOff>0</xdr:rowOff>
        </xdr:from>
        <xdr:to>
          <xdr:col>2</xdr:col>
          <xdr:colOff>60960</xdr:colOff>
          <xdr:row>578</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578</xdr:row>
          <xdr:rowOff>0</xdr:rowOff>
        </xdr:from>
        <xdr:to>
          <xdr:col>2</xdr:col>
          <xdr:colOff>60960</xdr:colOff>
          <xdr:row>579</xdr:row>
          <xdr:rowOff>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579</xdr:row>
          <xdr:rowOff>0</xdr:rowOff>
        </xdr:from>
        <xdr:to>
          <xdr:col>2</xdr:col>
          <xdr:colOff>60960</xdr:colOff>
          <xdr:row>580</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580</xdr:row>
          <xdr:rowOff>0</xdr:rowOff>
        </xdr:from>
        <xdr:to>
          <xdr:col>2</xdr:col>
          <xdr:colOff>60960</xdr:colOff>
          <xdr:row>581</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581</xdr:row>
          <xdr:rowOff>0</xdr:rowOff>
        </xdr:from>
        <xdr:to>
          <xdr:col>2</xdr:col>
          <xdr:colOff>60960</xdr:colOff>
          <xdr:row>582</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582</xdr:row>
          <xdr:rowOff>0</xdr:rowOff>
        </xdr:from>
        <xdr:to>
          <xdr:col>2</xdr:col>
          <xdr:colOff>60960</xdr:colOff>
          <xdr:row>583</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583</xdr:row>
          <xdr:rowOff>0</xdr:rowOff>
        </xdr:from>
        <xdr:to>
          <xdr:col>2</xdr:col>
          <xdr:colOff>60960</xdr:colOff>
          <xdr:row>584</xdr:row>
          <xdr:rowOff>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584</xdr:row>
          <xdr:rowOff>0</xdr:rowOff>
        </xdr:from>
        <xdr:to>
          <xdr:col>2</xdr:col>
          <xdr:colOff>60960</xdr:colOff>
          <xdr:row>585</xdr:row>
          <xdr:rowOff>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585</xdr:row>
          <xdr:rowOff>0</xdr:rowOff>
        </xdr:from>
        <xdr:to>
          <xdr:col>2</xdr:col>
          <xdr:colOff>60960</xdr:colOff>
          <xdr:row>586</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566</xdr:row>
      <xdr:rowOff>0</xdr:rowOff>
    </xdr:from>
    <xdr:to>
      <xdr:col>12</xdr:col>
      <xdr:colOff>4664</xdr:colOff>
      <xdr:row>651</xdr:row>
      <xdr:rowOff>0</xdr:rowOff>
    </xdr:to>
    <xdr:sp macro="" textlink="">
      <xdr:nvSpPr>
        <xdr:cNvPr id="308" name="TextBox 307">
          <a:extLst>
            <a:ext uri="{FF2B5EF4-FFF2-40B4-BE49-F238E27FC236}">
              <a16:creationId xmlns:a16="http://schemas.microsoft.com/office/drawing/2014/main" id="{00000000-0008-0000-0000-000034010000}"/>
            </a:ext>
          </a:extLst>
        </xdr:cNvPr>
        <xdr:cNvSpPr txBox="1"/>
      </xdr:nvSpPr>
      <xdr:spPr>
        <a:xfrm>
          <a:off x="8458200" y="164922200"/>
          <a:ext cx="7027764" cy="26276300"/>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Die CSR-/Nachhaltigkeitsanforderungen an Lieferanten sind häufig entweder in einem konkreten Verhaltenskodex für Lieferanten oder in einem Dokument zum Verhalten des Unternehmens festgelegt, der/das sowohl für die internen Mitarbeiter als auch für externe Geschäftspartner wie beispielsweise Lieferanten gilt. Das Ziel dieser CSR-Anforderungen sollte es sein, gesunde Arbeitsbedingungen, Menschenrechte und Umweltverantwortung in der gesamten Lieferkette zu fördern. </a:t>
          </a:r>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BE" sz="1100" b="0" i="0" u="none" strike="noStrike">
              <a:solidFill>
                <a:schemeClr val="dk1"/>
              </a:solidFill>
              <a:effectLst/>
              <a:latin typeface="+mn-lt"/>
              <a:ea typeface="+mn-ea"/>
              <a:cs typeface="+mn-cs"/>
            </a:rPr>
            <a:t>  </a:t>
          </a:r>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b="0" i="0" u="none" strike="noStrike">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Wenn ein Unternehmen Anforderungen an seine Lieferanten stellt, muss es Vorkehrungen treffen, um die Umsetzung dieser Anforderungen im Geschäftsbetrieb des Lieferanten zu überwachen. Die Überwachung der Lieferanten liefert Informationen und identifiziert Bereiche für gemeinsame positive Verbesserungen. Dies kann erreicht werden durch: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Bei einem Third-Party-Audit handelt es sich um eine externe Prüfung, die von unabhängigen Organisationen wie beispielsweise Registrierungsstellen (Zertifizierungsstellen) oder Aufsichtsbehörden durchgeführt wird.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Bei einem Second-Party-Audit handelt es sich um eine externe Prüfung, die von Kunden oder von anderen im Namen der Kunden durchgeführt wird. Sie kann auch durch Aufsichtsbehörden oder jede externe Partei durchgeführt werden, die ein formales Interesse an einem Unternehmen hat. </a:t>
          </a:r>
          <a:endParaRPr lang="en-GB" sz="1600">
            <a:solidFill>
              <a:schemeClr val="dk1"/>
            </a:solidFill>
            <a:effectLst/>
            <a:latin typeface="Lucida Sans Unicode" panose="020B0602030504020204" pitchFamily="34" charset="0"/>
            <a:ea typeface="Times New Roman" panose="02020603050405020304" pitchFamily="18" charset="0"/>
            <a:cs typeface="+mn-cs"/>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Ein Fragebogen zur Nachhaltigkeitsbewertung (SAQ) kann verwendet werden, um die CSRund Nachhaltigkeitsaktivitäten einer Lieferkette zu bewerten und mögliche Verbesserungen zu ermitteln.</a:t>
          </a:r>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567</xdr:row>
          <xdr:rowOff>0</xdr:rowOff>
        </xdr:from>
        <xdr:to>
          <xdr:col>1</xdr:col>
          <xdr:colOff>891540</xdr:colOff>
          <xdr:row>568</xdr:row>
          <xdr:rowOff>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570</xdr:row>
          <xdr:rowOff>0</xdr:rowOff>
        </xdr:from>
        <xdr:to>
          <xdr:col>1</xdr:col>
          <xdr:colOff>891540</xdr:colOff>
          <xdr:row>571</xdr:row>
          <xdr:rowOff>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588</xdr:row>
          <xdr:rowOff>0</xdr:rowOff>
        </xdr:from>
        <xdr:to>
          <xdr:col>2</xdr:col>
          <xdr:colOff>60960</xdr:colOff>
          <xdr:row>589</xdr:row>
          <xdr:rowOff>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591</xdr:row>
          <xdr:rowOff>0</xdr:rowOff>
        </xdr:from>
        <xdr:to>
          <xdr:col>2</xdr:col>
          <xdr:colOff>53340</xdr:colOff>
          <xdr:row>592</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592</xdr:row>
          <xdr:rowOff>0</xdr:rowOff>
        </xdr:from>
        <xdr:to>
          <xdr:col>2</xdr:col>
          <xdr:colOff>53340</xdr:colOff>
          <xdr:row>593</xdr:row>
          <xdr:rowOff>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593</xdr:row>
          <xdr:rowOff>0</xdr:rowOff>
        </xdr:from>
        <xdr:to>
          <xdr:col>2</xdr:col>
          <xdr:colOff>53340</xdr:colOff>
          <xdr:row>594</xdr:row>
          <xdr:rowOff>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594</xdr:row>
          <xdr:rowOff>0</xdr:rowOff>
        </xdr:from>
        <xdr:to>
          <xdr:col>2</xdr:col>
          <xdr:colOff>53340</xdr:colOff>
          <xdr:row>595</xdr:row>
          <xdr:rowOff>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595</xdr:row>
          <xdr:rowOff>0</xdr:rowOff>
        </xdr:from>
        <xdr:to>
          <xdr:col>2</xdr:col>
          <xdr:colOff>53340</xdr:colOff>
          <xdr:row>596</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596</xdr:row>
          <xdr:rowOff>0</xdr:rowOff>
        </xdr:from>
        <xdr:to>
          <xdr:col>2</xdr:col>
          <xdr:colOff>53340</xdr:colOff>
          <xdr:row>597</xdr:row>
          <xdr:rowOff>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597</xdr:row>
          <xdr:rowOff>0</xdr:rowOff>
        </xdr:from>
        <xdr:to>
          <xdr:col>2</xdr:col>
          <xdr:colOff>53340</xdr:colOff>
          <xdr:row>598</xdr:row>
          <xdr:rowOff>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598</xdr:row>
          <xdr:rowOff>0</xdr:rowOff>
        </xdr:from>
        <xdr:to>
          <xdr:col>2</xdr:col>
          <xdr:colOff>53340</xdr:colOff>
          <xdr:row>599</xdr:row>
          <xdr:rowOff>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599</xdr:row>
          <xdr:rowOff>0</xdr:rowOff>
        </xdr:from>
        <xdr:to>
          <xdr:col>2</xdr:col>
          <xdr:colOff>53340</xdr:colOff>
          <xdr:row>600</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600</xdr:row>
          <xdr:rowOff>0</xdr:rowOff>
        </xdr:from>
        <xdr:to>
          <xdr:col>2</xdr:col>
          <xdr:colOff>53340</xdr:colOff>
          <xdr:row>601</xdr:row>
          <xdr:rowOff>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603</xdr:row>
          <xdr:rowOff>0</xdr:rowOff>
        </xdr:from>
        <xdr:to>
          <xdr:col>2</xdr:col>
          <xdr:colOff>53340</xdr:colOff>
          <xdr:row>604</xdr:row>
          <xdr:rowOff>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604</xdr:row>
          <xdr:rowOff>0</xdr:rowOff>
        </xdr:from>
        <xdr:to>
          <xdr:col>2</xdr:col>
          <xdr:colOff>53340</xdr:colOff>
          <xdr:row>605</xdr:row>
          <xdr:rowOff>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605</xdr:row>
          <xdr:rowOff>0</xdr:rowOff>
        </xdr:from>
        <xdr:to>
          <xdr:col>2</xdr:col>
          <xdr:colOff>53340</xdr:colOff>
          <xdr:row>606</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606</xdr:row>
          <xdr:rowOff>0</xdr:rowOff>
        </xdr:from>
        <xdr:to>
          <xdr:col>2</xdr:col>
          <xdr:colOff>53340</xdr:colOff>
          <xdr:row>607</xdr:row>
          <xdr:rowOff>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607</xdr:row>
          <xdr:rowOff>0</xdr:rowOff>
        </xdr:from>
        <xdr:to>
          <xdr:col>2</xdr:col>
          <xdr:colOff>53340</xdr:colOff>
          <xdr:row>608</xdr:row>
          <xdr:rowOff>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608</xdr:row>
          <xdr:rowOff>0</xdr:rowOff>
        </xdr:from>
        <xdr:to>
          <xdr:col>2</xdr:col>
          <xdr:colOff>53340</xdr:colOff>
          <xdr:row>609</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609</xdr:row>
          <xdr:rowOff>0</xdr:rowOff>
        </xdr:from>
        <xdr:to>
          <xdr:col>2</xdr:col>
          <xdr:colOff>53340</xdr:colOff>
          <xdr:row>610</xdr:row>
          <xdr:rowOff>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610</xdr:row>
          <xdr:rowOff>0</xdr:rowOff>
        </xdr:from>
        <xdr:to>
          <xdr:col>2</xdr:col>
          <xdr:colOff>53340</xdr:colOff>
          <xdr:row>611</xdr:row>
          <xdr:rowOff>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611</xdr:row>
          <xdr:rowOff>0</xdr:rowOff>
        </xdr:from>
        <xdr:to>
          <xdr:col>2</xdr:col>
          <xdr:colOff>53340</xdr:colOff>
          <xdr:row>612</xdr:row>
          <xdr:rowOff>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612</xdr:row>
          <xdr:rowOff>0</xdr:rowOff>
        </xdr:from>
        <xdr:to>
          <xdr:col>2</xdr:col>
          <xdr:colOff>53340</xdr:colOff>
          <xdr:row>613</xdr:row>
          <xdr:rowOff>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613</xdr:row>
          <xdr:rowOff>0</xdr:rowOff>
        </xdr:from>
        <xdr:to>
          <xdr:col>2</xdr:col>
          <xdr:colOff>53340</xdr:colOff>
          <xdr:row>614</xdr:row>
          <xdr:rowOff>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614</xdr:row>
          <xdr:rowOff>0</xdr:rowOff>
        </xdr:from>
        <xdr:to>
          <xdr:col>2</xdr:col>
          <xdr:colOff>53340</xdr:colOff>
          <xdr:row>615</xdr:row>
          <xdr:rowOff>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615</xdr:row>
          <xdr:rowOff>0</xdr:rowOff>
        </xdr:from>
        <xdr:to>
          <xdr:col>2</xdr:col>
          <xdr:colOff>53340</xdr:colOff>
          <xdr:row>616</xdr:row>
          <xdr:rowOff>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616</xdr:row>
          <xdr:rowOff>0</xdr:rowOff>
        </xdr:from>
        <xdr:to>
          <xdr:col>2</xdr:col>
          <xdr:colOff>53340</xdr:colOff>
          <xdr:row>617</xdr:row>
          <xdr:rowOff>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617</xdr:row>
          <xdr:rowOff>0</xdr:rowOff>
        </xdr:from>
        <xdr:to>
          <xdr:col>2</xdr:col>
          <xdr:colOff>53340</xdr:colOff>
          <xdr:row>618</xdr:row>
          <xdr:rowOff>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621</xdr:row>
          <xdr:rowOff>0</xdr:rowOff>
        </xdr:from>
        <xdr:to>
          <xdr:col>2</xdr:col>
          <xdr:colOff>53340</xdr:colOff>
          <xdr:row>622</xdr:row>
          <xdr:rowOff>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622</xdr:row>
          <xdr:rowOff>0</xdr:rowOff>
        </xdr:from>
        <xdr:to>
          <xdr:col>2</xdr:col>
          <xdr:colOff>53340</xdr:colOff>
          <xdr:row>623</xdr:row>
          <xdr:rowOff>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625</xdr:row>
          <xdr:rowOff>0</xdr:rowOff>
        </xdr:from>
        <xdr:to>
          <xdr:col>1</xdr:col>
          <xdr:colOff>891540</xdr:colOff>
          <xdr:row>626</xdr:row>
          <xdr:rowOff>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628</xdr:row>
          <xdr:rowOff>0</xdr:rowOff>
        </xdr:from>
        <xdr:to>
          <xdr:col>1</xdr:col>
          <xdr:colOff>891540</xdr:colOff>
          <xdr:row>629</xdr:row>
          <xdr:rowOff>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651</xdr:row>
      <xdr:rowOff>0</xdr:rowOff>
    </xdr:from>
    <xdr:to>
      <xdr:col>12</xdr:col>
      <xdr:colOff>4664</xdr:colOff>
      <xdr:row>667</xdr:row>
      <xdr:rowOff>0</xdr:rowOff>
    </xdr:to>
    <xdr:sp macro="" textlink="">
      <xdr:nvSpPr>
        <xdr:cNvPr id="289" name="TextBox 288">
          <a:extLst>
            <a:ext uri="{FF2B5EF4-FFF2-40B4-BE49-F238E27FC236}">
              <a16:creationId xmlns:a16="http://schemas.microsoft.com/office/drawing/2014/main" id="{00000000-0008-0000-0000-000021010000}"/>
            </a:ext>
          </a:extLst>
        </xdr:cNvPr>
        <xdr:cNvSpPr txBox="1"/>
      </xdr:nvSpPr>
      <xdr:spPr>
        <a:xfrm>
          <a:off x="8553450" y="191147700"/>
          <a:ext cx="7015064" cy="4876800"/>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628</xdr:row>
          <xdr:rowOff>0</xdr:rowOff>
        </xdr:from>
        <xdr:to>
          <xdr:col>1</xdr:col>
          <xdr:colOff>891540</xdr:colOff>
          <xdr:row>629</xdr:row>
          <xdr:rowOff>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631</xdr:row>
          <xdr:rowOff>0</xdr:rowOff>
        </xdr:from>
        <xdr:to>
          <xdr:col>1</xdr:col>
          <xdr:colOff>891540</xdr:colOff>
          <xdr:row>632</xdr:row>
          <xdr:rowOff>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631</xdr:row>
          <xdr:rowOff>0</xdr:rowOff>
        </xdr:from>
        <xdr:to>
          <xdr:col>1</xdr:col>
          <xdr:colOff>891540</xdr:colOff>
          <xdr:row>632</xdr:row>
          <xdr:rowOff>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634</xdr:row>
          <xdr:rowOff>0</xdr:rowOff>
        </xdr:from>
        <xdr:to>
          <xdr:col>1</xdr:col>
          <xdr:colOff>891540</xdr:colOff>
          <xdr:row>635</xdr:row>
          <xdr:rowOff>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634</xdr:row>
          <xdr:rowOff>0</xdr:rowOff>
        </xdr:from>
        <xdr:to>
          <xdr:col>1</xdr:col>
          <xdr:colOff>891540</xdr:colOff>
          <xdr:row>635</xdr:row>
          <xdr:rowOff>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637</xdr:row>
          <xdr:rowOff>0</xdr:rowOff>
        </xdr:from>
        <xdr:to>
          <xdr:col>1</xdr:col>
          <xdr:colOff>891540</xdr:colOff>
          <xdr:row>638</xdr:row>
          <xdr:rowOff>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637</xdr:row>
          <xdr:rowOff>0</xdr:rowOff>
        </xdr:from>
        <xdr:to>
          <xdr:col>1</xdr:col>
          <xdr:colOff>891540</xdr:colOff>
          <xdr:row>638</xdr:row>
          <xdr:rowOff>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640</xdr:row>
          <xdr:rowOff>0</xdr:rowOff>
        </xdr:from>
        <xdr:to>
          <xdr:col>1</xdr:col>
          <xdr:colOff>891540</xdr:colOff>
          <xdr:row>641</xdr:row>
          <xdr:rowOff>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643</xdr:row>
          <xdr:rowOff>0</xdr:rowOff>
        </xdr:from>
        <xdr:to>
          <xdr:col>1</xdr:col>
          <xdr:colOff>891540</xdr:colOff>
          <xdr:row>644</xdr:row>
          <xdr:rowOff>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643</xdr:row>
          <xdr:rowOff>0</xdr:rowOff>
        </xdr:from>
        <xdr:to>
          <xdr:col>1</xdr:col>
          <xdr:colOff>891540</xdr:colOff>
          <xdr:row>644</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646</xdr:row>
          <xdr:rowOff>0</xdr:rowOff>
        </xdr:from>
        <xdr:to>
          <xdr:col>1</xdr:col>
          <xdr:colOff>891540</xdr:colOff>
          <xdr:row>647</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646</xdr:row>
          <xdr:rowOff>0</xdr:rowOff>
        </xdr:from>
        <xdr:to>
          <xdr:col>1</xdr:col>
          <xdr:colOff>891540</xdr:colOff>
          <xdr:row>647</xdr:row>
          <xdr:rowOff>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649</xdr:row>
          <xdr:rowOff>0</xdr:rowOff>
        </xdr:from>
        <xdr:to>
          <xdr:col>1</xdr:col>
          <xdr:colOff>891540</xdr:colOff>
          <xdr:row>650</xdr:row>
          <xdr:rowOff>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649</xdr:row>
          <xdr:rowOff>0</xdr:rowOff>
        </xdr:from>
        <xdr:to>
          <xdr:col>1</xdr:col>
          <xdr:colOff>891540</xdr:colOff>
          <xdr:row>650</xdr:row>
          <xdr:rowOff>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652</xdr:row>
          <xdr:rowOff>0</xdr:rowOff>
        </xdr:from>
        <xdr:to>
          <xdr:col>1</xdr:col>
          <xdr:colOff>899160</xdr:colOff>
          <xdr:row>653</xdr:row>
          <xdr:rowOff>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653</xdr:row>
          <xdr:rowOff>0</xdr:rowOff>
        </xdr:from>
        <xdr:to>
          <xdr:col>1</xdr:col>
          <xdr:colOff>899160</xdr:colOff>
          <xdr:row>654</xdr:row>
          <xdr:rowOff>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656</xdr:row>
          <xdr:rowOff>0</xdr:rowOff>
        </xdr:from>
        <xdr:to>
          <xdr:col>1</xdr:col>
          <xdr:colOff>891540</xdr:colOff>
          <xdr:row>657</xdr:row>
          <xdr:rowOff>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657</xdr:row>
          <xdr:rowOff>0</xdr:rowOff>
        </xdr:from>
        <xdr:to>
          <xdr:col>1</xdr:col>
          <xdr:colOff>891540</xdr:colOff>
          <xdr:row>658</xdr:row>
          <xdr:rowOff>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658</xdr:row>
          <xdr:rowOff>0</xdr:rowOff>
        </xdr:from>
        <xdr:to>
          <xdr:col>1</xdr:col>
          <xdr:colOff>891540</xdr:colOff>
          <xdr:row>659</xdr:row>
          <xdr:rowOff>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661</xdr:row>
          <xdr:rowOff>0</xdr:rowOff>
        </xdr:from>
        <xdr:to>
          <xdr:col>1</xdr:col>
          <xdr:colOff>891540</xdr:colOff>
          <xdr:row>662</xdr:row>
          <xdr:rowOff>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662</xdr:row>
          <xdr:rowOff>0</xdr:rowOff>
        </xdr:from>
        <xdr:to>
          <xdr:col>1</xdr:col>
          <xdr:colOff>891540</xdr:colOff>
          <xdr:row>663</xdr:row>
          <xdr:rowOff>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663</xdr:row>
          <xdr:rowOff>0</xdr:rowOff>
        </xdr:from>
        <xdr:to>
          <xdr:col>1</xdr:col>
          <xdr:colOff>891540</xdr:colOff>
          <xdr:row>664</xdr:row>
          <xdr:rowOff>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664</xdr:row>
          <xdr:rowOff>0</xdr:rowOff>
        </xdr:from>
        <xdr:to>
          <xdr:col>1</xdr:col>
          <xdr:colOff>891540</xdr:colOff>
          <xdr:row>665</xdr:row>
          <xdr:rowOff>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665</xdr:row>
          <xdr:rowOff>0</xdr:rowOff>
        </xdr:from>
        <xdr:to>
          <xdr:col>1</xdr:col>
          <xdr:colOff>891540</xdr:colOff>
          <xdr:row>666</xdr:row>
          <xdr:rowOff>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669</xdr:row>
      <xdr:rowOff>10886</xdr:rowOff>
    </xdr:from>
    <xdr:to>
      <xdr:col>12</xdr:col>
      <xdr:colOff>4664</xdr:colOff>
      <xdr:row>755</xdr:row>
      <xdr:rowOff>289560</xdr:rowOff>
    </xdr:to>
    <xdr:sp macro="" textlink="">
      <xdr:nvSpPr>
        <xdr:cNvPr id="314" name="TextBox 313">
          <a:hlinkClick xmlns:r="http://schemas.openxmlformats.org/officeDocument/2006/relationships" r:id="rId10"/>
          <a:extLst>
            <a:ext uri="{FF2B5EF4-FFF2-40B4-BE49-F238E27FC236}">
              <a16:creationId xmlns:a16="http://schemas.microsoft.com/office/drawing/2014/main" id="{00000000-0008-0000-0000-00003A010000}"/>
            </a:ext>
          </a:extLst>
        </xdr:cNvPr>
        <xdr:cNvSpPr txBox="1"/>
      </xdr:nvSpPr>
      <xdr:spPr>
        <a:xfrm>
          <a:off x="8828314" y="196443600"/>
          <a:ext cx="7025950" cy="26872474"/>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effectLst/>
              <a:latin typeface="Frutiger LT 47 LightCn"/>
              <a:ea typeface="Lucida Sans Unicode" panose="020B0602030504020204" pitchFamily="34" charset="0"/>
            </a:rPr>
            <a:t>Platin wurde in die Prioritätenliste der Materialien</a:t>
          </a:r>
          <a:r>
            <a:rPr lang="en-GB" sz="1600" baseline="0">
              <a:effectLst/>
              <a:latin typeface="Lucida Sans Unicode" panose="020B0602030504020204" pitchFamily="34" charset="0"/>
              <a:ea typeface="Lucida Sans Unicode" panose="020B0602030504020204" pitchFamily="34" charset="0"/>
            </a:rPr>
            <a:t> </a:t>
          </a:r>
          <a:r>
            <a:rPr lang="de-DE" sz="1100">
              <a:effectLst/>
              <a:latin typeface="Frutiger LT 47 LightCn"/>
              <a:ea typeface="Lucida Sans Unicode" panose="020B0602030504020204" pitchFamily="34" charset="0"/>
              <a:cs typeface="Lucida Sans Unicode" panose="020B0602030504020204" pitchFamily="34" charset="0"/>
            </a:rPr>
            <a:t>aufgenommen, da dieses Metall zu den Platingruppenmetallen (PGM) gehört. Platin hat zusammen mit Palladium und Rhodium derzeit den höchsten Verbrauch in der Automobilindustrie.</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Eine Richtlinie für verantwortungsbewusste Rohstoffe ist ein Dokument, das das Engagement eines Unternehmens, für die nachhaltige und ethische Beschaffung von Rohstoffen zeigt, auf die sich die Geschäftsleitung geeinigt hat. Rohstoffe sind Primärrohstoffe, die zur Herstellung von Produkten verwendet werden. </a:t>
          </a:r>
          <a:endParaRPr lang="en-BE" sz="1600">
            <a:effectLst/>
            <a:latin typeface="Lucida Sans Unicode" panose="020B0602030504020204" pitchFamily="34" charset="0"/>
            <a:ea typeface="Lucida Sans Unicode" panose="020B0602030504020204" pitchFamily="34" charset="0"/>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 </a:t>
          </a:r>
          <a:endParaRPr lang="en-BE" sz="1600">
            <a:effectLst/>
            <a:latin typeface="Lucida Sans Unicode" panose="020B0602030504020204" pitchFamily="34" charset="0"/>
            <a:ea typeface="Lucida Sans Unicode" panose="020B0602030504020204" pitchFamily="34" charset="0"/>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Von Unternehmen wird erwartet: </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sicherzustellen, dass sie nicht zu Menschenrechtsverletzungen, Bestechung und Verstößen gegen ethische Grundsätze beitragen oder negative Auswirkungen auf die Umwelt haben.</a:t>
          </a:r>
          <a:endParaRPr lang="en-BE" sz="1600">
            <a:effectLst/>
            <a:latin typeface="Lucida Sans Unicode" panose="020B0602030504020204" pitchFamily="34" charset="0"/>
            <a:ea typeface="Lucida Sans Unicode" panose="020B0602030504020204" pitchFamily="34" charset="0"/>
          </a:endParaRPr>
        </a:p>
        <a:p>
          <a:pPr marL="342900" lvl="0" indent="-342900">
            <a:buClr>
              <a:srgbClr val="138B44"/>
            </a:buClr>
            <a:buSzPts val="700"/>
            <a:buFont typeface="Lucida Sans Unicode" panose="020B0602030504020204" pitchFamily="34" charset="0"/>
            <a:buChar char="&gt;"/>
          </a:pPr>
          <a:r>
            <a:rPr lang="de-DE" sz="1100">
              <a:solidFill>
                <a:srgbClr val="000000"/>
              </a:solidFill>
              <a:effectLst/>
              <a:latin typeface="Frutiger LT 47 LightCn"/>
              <a:ea typeface="Times New Roman" panose="02020603050405020304" pitchFamily="18" charset="0"/>
              <a:cs typeface="Calibri" panose="020F0502020204030204" pitchFamily="34" charset="0"/>
            </a:rPr>
            <a:t>dass sie verifizierte konfliktfreie Hüttenwerke und Raffinerien für die Beschaffung von Zinn, Wolfram, Tantal und Gold, die in den von ihnen hergestellten Produkten enthalten sind, nutzen. </a:t>
          </a:r>
          <a:endParaRPr lang="en-BE" sz="1600">
            <a:effectLst/>
            <a:latin typeface="Lucida Sans Unicode" panose="020B0602030504020204" pitchFamily="34" charset="0"/>
            <a:ea typeface="Lucida Sans Unicode" panose="020B0602030504020204" pitchFamily="34" charset="0"/>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 </a:t>
          </a:r>
          <a:endParaRPr lang="en-BE" sz="1600">
            <a:effectLst/>
            <a:latin typeface="Lucida Sans Unicode" panose="020B0602030504020204" pitchFamily="34" charset="0"/>
            <a:ea typeface="Lucida Sans Unicode" panose="020B0602030504020204" pitchFamily="34" charset="0"/>
          </a:endParaRPr>
        </a:p>
        <a:p>
          <a:r>
            <a:rPr lang="de-DE" sz="1100">
              <a:solidFill>
                <a:srgbClr val="000000"/>
              </a:solidFill>
              <a:effectLst/>
              <a:latin typeface="Frutiger LT 47 LightCn"/>
              <a:ea typeface="Times New Roman" panose="02020603050405020304" pitchFamily="18" charset="0"/>
              <a:cs typeface="Calibri" panose="020F0502020204030204" pitchFamily="34" charset="0"/>
            </a:rPr>
            <a:t>Referenz: Responsible Minerals Initiative Für mehr Informationen zu bevorzugten Materialien, Produzentenländer und damit verbundenen Fragen der ökologischen Nachhaltigkeit, Sozialverträglichkeit und Unternehmensführung, siehe </a:t>
          </a:r>
          <a:r>
            <a:rPr lang="de-DE" sz="1100" u="sng">
              <a:solidFill>
                <a:srgbClr val="0563C1"/>
              </a:solidFill>
              <a:effectLst/>
              <a:latin typeface="Frutiger LT 47 LightCn"/>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Raw Material Outlook</a:t>
          </a:r>
          <a:r>
            <a:rPr lang="de-DE" sz="1100">
              <a:solidFill>
                <a:srgbClr val="000000"/>
              </a:solidFill>
              <a:effectLst/>
              <a:latin typeface="Frutiger LT 47 LightCn"/>
              <a:ea typeface="Times New Roman" panose="02020603050405020304" pitchFamily="18" charset="0"/>
              <a:cs typeface="Calibri" panose="020F0502020204030204" pitchFamily="34" charset="0"/>
            </a:rPr>
            <a:t> und den </a:t>
          </a:r>
          <a:r>
            <a:rPr lang="de-DE" sz="1100" u="sng">
              <a:solidFill>
                <a:srgbClr val="0563C1"/>
              </a:solidFill>
              <a:effectLst/>
              <a:latin typeface="Frutiger LT 47 LightCn"/>
              <a:ea typeface="Times New Roman" panose="02020603050405020304" pitchFamily="18" charset="0"/>
              <a:cs typeface="Calibri" panose="020F0502020204030204" pitchFamily="34" charset="0"/>
              <a:hlinkClick xmlns:r="http://schemas.openxmlformats.org/officeDocument/2006/relationships" r:id="">
                <a:extLst>
                  <a:ext uri="{A12FA001-AC4F-418D-AE19-62706E023703}">
                    <ahyp:hlinkClr xmlns:ahyp="http://schemas.microsoft.com/office/drawing/2018/hyperlinkcolor" val="tx"/>
                  </a:ext>
                </a:extLst>
              </a:hlinkClick>
            </a:rPr>
            <a:t>Material Change Report</a:t>
          </a:r>
          <a:r>
            <a:rPr lang="de-DE" sz="1100">
              <a:solidFill>
                <a:srgbClr val="000000"/>
              </a:solidFill>
              <a:effectLst/>
              <a:latin typeface="Frutiger LT 47 LightCn"/>
              <a:ea typeface="Times New Roman" panose="02020603050405020304" pitchFamily="18" charset="0"/>
              <a:cs typeface="Calibri" panose="020F0502020204030204" pitchFamily="34" charset="0"/>
            </a:rPr>
            <a:t>.</a:t>
          </a:r>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endParaRPr lang="en-US" sz="1100" b="0">
            <a:solidFill>
              <a:schemeClr val="dk1"/>
            </a:solidFill>
            <a:effectLst/>
            <a:latin typeface="+mn-lt"/>
            <a:ea typeface="+mn-ea"/>
            <a:cs typeface="+mn-cs"/>
          </a:endParaRPr>
        </a:p>
        <a:p>
          <a:r>
            <a:rPr lang="de-DE" sz="1100">
              <a:solidFill>
                <a:schemeClr val="dk1"/>
              </a:solidFill>
              <a:effectLst/>
              <a:latin typeface="+mn-lt"/>
              <a:ea typeface="+mn-ea"/>
              <a:cs typeface="+mn-cs"/>
            </a:rPr>
            <a:t>Das Berichtsformular für Konfliktmineralien (Conflict Minerals Reporting Template -„CMRT") ist eine kostenlose, standardisierte Berichtsvorlage, die von der </a:t>
          </a:r>
          <a:r>
            <a:rPr lang="de-DE" sz="1100" u="sng">
              <a:solidFill>
                <a:schemeClr val="dk1"/>
              </a:solidFill>
              <a:effectLst/>
              <a:latin typeface="+mn-lt"/>
              <a:ea typeface="+mn-ea"/>
              <a:cs typeface="+mn-cs"/>
              <a:hlinkClick xmlns:r="http://schemas.openxmlformats.org/officeDocument/2006/relationships" r:id=""/>
            </a:rPr>
            <a:t>Responsible Minerals Initiative (RMI)</a:t>
          </a:r>
          <a:r>
            <a:rPr lang="de-DE" sz="1100">
              <a:solidFill>
                <a:schemeClr val="dk1"/>
              </a:solidFill>
              <a:effectLst/>
              <a:latin typeface="+mn-lt"/>
              <a:ea typeface="+mn-ea"/>
              <a:cs typeface="+mn-cs"/>
            </a:rPr>
            <a:t> entwickelt wurde und die Weitergabe von Informationen über das Herkunftsland der Mineralien und der verwendeten Hüttenwerke und Raffinerien in der Lieferkette erleichtert.</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de-DE" sz="1100">
              <a:solidFill>
                <a:schemeClr val="dk1"/>
              </a:solidFill>
              <a:effectLst/>
              <a:latin typeface="+mn-lt"/>
              <a:ea typeface="+mn-ea"/>
              <a:cs typeface="+mn-cs"/>
            </a:rPr>
            <a:t>Das erweiterte Berichtsformular für Konfliktmineralien (EMRT) ist eine kostenlose Berichtsvorlage, die von der </a:t>
          </a:r>
          <a:r>
            <a:rPr lang="de-DE" sz="1100" u="sng">
              <a:solidFill>
                <a:schemeClr val="dk1"/>
              </a:solidFill>
              <a:effectLst/>
              <a:latin typeface="+mn-lt"/>
              <a:ea typeface="+mn-ea"/>
              <a:cs typeface="+mn-cs"/>
              <a:hlinkClick xmlns:r="http://schemas.openxmlformats.org/officeDocument/2006/relationships" r:id=""/>
            </a:rPr>
            <a:t>Responsible Minerals Initiative (RMI)</a:t>
          </a:r>
          <a:r>
            <a:rPr lang="de-DE" sz="1100">
              <a:solidFill>
                <a:schemeClr val="dk1"/>
              </a:solidFill>
              <a:effectLst/>
              <a:latin typeface="+mn-lt"/>
              <a:ea typeface="+mn-ea"/>
              <a:cs typeface="+mn-cs"/>
            </a:rPr>
            <a:t> entwickelt wurde, um Engpässe zu identifizieren und Informationen zur Sorgfaltspflicht in der Kobaltlieferkette zu sammeln.</a:t>
          </a:r>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60960</xdr:colOff>
          <xdr:row>670</xdr:row>
          <xdr:rowOff>0</xdr:rowOff>
        </xdr:from>
        <xdr:to>
          <xdr:col>1</xdr:col>
          <xdr:colOff>876300</xdr:colOff>
          <xdr:row>671</xdr:row>
          <xdr:rowOff>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671</xdr:row>
          <xdr:rowOff>0</xdr:rowOff>
        </xdr:from>
        <xdr:to>
          <xdr:col>1</xdr:col>
          <xdr:colOff>876300</xdr:colOff>
          <xdr:row>672</xdr:row>
          <xdr:rowOff>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674</xdr:row>
          <xdr:rowOff>0</xdr:rowOff>
        </xdr:from>
        <xdr:to>
          <xdr:col>1</xdr:col>
          <xdr:colOff>876300</xdr:colOff>
          <xdr:row>675</xdr:row>
          <xdr:rowOff>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675</xdr:row>
          <xdr:rowOff>0</xdr:rowOff>
        </xdr:from>
        <xdr:to>
          <xdr:col>1</xdr:col>
          <xdr:colOff>876300</xdr:colOff>
          <xdr:row>676</xdr:row>
          <xdr:rowOff>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676</xdr:row>
          <xdr:rowOff>0</xdr:rowOff>
        </xdr:from>
        <xdr:to>
          <xdr:col>1</xdr:col>
          <xdr:colOff>876300</xdr:colOff>
          <xdr:row>677</xdr:row>
          <xdr:rowOff>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679</xdr:row>
          <xdr:rowOff>0</xdr:rowOff>
        </xdr:from>
        <xdr:to>
          <xdr:col>1</xdr:col>
          <xdr:colOff>876300</xdr:colOff>
          <xdr:row>680</xdr:row>
          <xdr:rowOff>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680</xdr:row>
          <xdr:rowOff>0</xdr:rowOff>
        </xdr:from>
        <xdr:to>
          <xdr:col>1</xdr:col>
          <xdr:colOff>876300</xdr:colOff>
          <xdr:row>681</xdr:row>
          <xdr:rowOff>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681</xdr:row>
          <xdr:rowOff>0</xdr:rowOff>
        </xdr:from>
        <xdr:to>
          <xdr:col>1</xdr:col>
          <xdr:colOff>876300</xdr:colOff>
          <xdr:row>682</xdr:row>
          <xdr:rowOff>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682</xdr:row>
          <xdr:rowOff>0</xdr:rowOff>
        </xdr:from>
        <xdr:to>
          <xdr:col>1</xdr:col>
          <xdr:colOff>876300</xdr:colOff>
          <xdr:row>683</xdr:row>
          <xdr:rowOff>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683</xdr:row>
          <xdr:rowOff>0</xdr:rowOff>
        </xdr:from>
        <xdr:to>
          <xdr:col>1</xdr:col>
          <xdr:colOff>876300</xdr:colOff>
          <xdr:row>684</xdr:row>
          <xdr:rowOff>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673</xdr:row>
          <xdr:rowOff>0</xdr:rowOff>
        </xdr:from>
        <xdr:to>
          <xdr:col>1</xdr:col>
          <xdr:colOff>876300</xdr:colOff>
          <xdr:row>674</xdr:row>
          <xdr:rowOff>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678</xdr:row>
          <xdr:rowOff>0</xdr:rowOff>
        </xdr:from>
        <xdr:to>
          <xdr:col>1</xdr:col>
          <xdr:colOff>876300</xdr:colOff>
          <xdr:row>679</xdr:row>
          <xdr:rowOff>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672</xdr:row>
          <xdr:rowOff>0</xdr:rowOff>
        </xdr:from>
        <xdr:to>
          <xdr:col>2</xdr:col>
          <xdr:colOff>38100</xdr:colOff>
          <xdr:row>673</xdr:row>
          <xdr:rowOff>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673</xdr:row>
          <xdr:rowOff>0</xdr:rowOff>
        </xdr:from>
        <xdr:to>
          <xdr:col>2</xdr:col>
          <xdr:colOff>38100</xdr:colOff>
          <xdr:row>674</xdr:row>
          <xdr:rowOff>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674</xdr:row>
          <xdr:rowOff>0</xdr:rowOff>
        </xdr:from>
        <xdr:to>
          <xdr:col>2</xdr:col>
          <xdr:colOff>38100</xdr:colOff>
          <xdr:row>675</xdr:row>
          <xdr:rowOff>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675</xdr:row>
          <xdr:rowOff>0</xdr:rowOff>
        </xdr:from>
        <xdr:to>
          <xdr:col>2</xdr:col>
          <xdr:colOff>38100</xdr:colOff>
          <xdr:row>676</xdr:row>
          <xdr:rowOff>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676</xdr:row>
          <xdr:rowOff>0</xdr:rowOff>
        </xdr:from>
        <xdr:to>
          <xdr:col>2</xdr:col>
          <xdr:colOff>38100</xdr:colOff>
          <xdr:row>677</xdr:row>
          <xdr:rowOff>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677</xdr:row>
          <xdr:rowOff>0</xdr:rowOff>
        </xdr:from>
        <xdr:to>
          <xdr:col>2</xdr:col>
          <xdr:colOff>38100</xdr:colOff>
          <xdr:row>678</xdr:row>
          <xdr:rowOff>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678</xdr:row>
          <xdr:rowOff>0</xdr:rowOff>
        </xdr:from>
        <xdr:to>
          <xdr:col>2</xdr:col>
          <xdr:colOff>38100</xdr:colOff>
          <xdr:row>679</xdr:row>
          <xdr:rowOff>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679</xdr:row>
          <xdr:rowOff>0</xdr:rowOff>
        </xdr:from>
        <xdr:to>
          <xdr:col>2</xdr:col>
          <xdr:colOff>38100</xdr:colOff>
          <xdr:row>680</xdr:row>
          <xdr:rowOff>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680</xdr:row>
          <xdr:rowOff>0</xdr:rowOff>
        </xdr:from>
        <xdr:to>
          <xdr:col>2</xdr:col>
          <xdr:colOff>38100</xdr:colOff>
          <xdr:row>681</xdr:row>
          <xdr:rowOff>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681</xdr:row>
          <xdr:rowOff>0</xdr:rowOff>
        </xdr:from>
        <xdr:to>
          <xdr:col>2</xdr:col>
          <xdr:colOff>38100</xdr:colOff>
          <xdr:row>682</xdr:row>
          <xdr:rowOff>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682</xdr:row>
          <xdr:rowOff>0</xdr:rowOff>
        </xdr:from>
        <xdr:to>
          <xdr:col>2</xdr:col>
          <xdr:colOff>38100</xdr:colOff>
          <xdr:row>683</xdr:row>
          <xdr:rowOff>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683</xdr:row>
          <xdr:rowOff>0</xdr:rowOff>
        </xdr:from>
        <xdr:to>
          <xdr:col>2</xdr:col>
          <xdr:colOff>38100</xdr:colOff>
          <xdr:row>684</xdr:row>
          <xdr:rowOff>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684</xdr:row>
          <xdr:rowOff>0</xdr:rowOff>
        </xdr:from>
        <xdr:to>
          <xdr:col>2</xdr:col>
          <xdr:colOff>38100</xdr:colOff>
          <xdr:row>685</xdr:row>
          <xdr:rowOff>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685</xdr:row>
          <xdr:rowOff>0</xdr:rowOff>
        </xdr:from>
        <xdr:to>
          <xdr:col>2</xdr:col>
          <xdr:colOff>38100</xdr:colOff>
          <xdr:row>686</xdr:row>
          <xdr:rowOff>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686</xdr:row>
          <xdr:rowOff>0</xdr:rowOff>
        </xdr:from>
        <xdr:to>
          <xdr:col>2</xdr:col>
          <xdr:colOff>38100</xdr:colOff>
          <xdr:row>687</xdr:row>
          <xdr:rowOff>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687</xdr:row>
          <xdr:rowOff>0</xdr:rowOff>
        </xdr:from>
        <xdr:to>
          <xdr:col>1</xdr:col>
          <xdr:colOff>876300</xdr:colOff>
          <xdr:row>688</xdr:row>
          <xdr:rowOff>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688</xdr:row>
          <xdr:rowOff>0</xdr:rowOff>
        </xdr:from>
        <xdr:to>
          <xdr:col>1</xdr:col>
          <xdr:colOff>876300</xdr:colOff>
          <xdr:row>689</xdr:row>
          <xdr:rowOff>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691</xdr:row>
          <xdr:rowOff>0</xdr:rowOff>
        </xdr:from>
        <xdr:to>
          <xdr:col>1</xdr:col>
          <xdr:colOff>876300</xdr:colOff>
          <xdr:row>692</xdr:row>
          <xdr:rowOff>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692</xdr:row>
          <xdr:rowOff>0</xdr:rowOff>
        </xdr:from>
        <xdr:to>
          <xdr:col>1</xdr:col>
          <xdr:colOff>876300</xdr:colOff>
          <xdr:row>693</xdr:row>
          <xdr:rowOff>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693</xdr:row>
          <xdr:rowOff>0</xdr:rowOff>
        </xdr:from>
        <xdr:to>
          <xdr:col>1</xdr:col>
          <xdr:colOff>876300</xdr:colOff>
          <xdr:row>694</xdr:row>
          <xdr:rowOff>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694</xdr:row>
          <xdr:rowOff>0</xdr:rowOff>
        </xdr:from>
        <xdr:to>
          <xdr:col>1</xdr:col>
          <xdr:colOff>876300</xdr:colOff>
          <xdr:row>695</xdr:row>
          <xdr:rowOff>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695</xdr:row>
          <xdr:rowOff>0</xdr:rowOff>
        </xdr:from>
        <xdr:to>
          <xdr:col>1</xdr:col>
          <xdr:colOff>876300</xdr:colOff>
          <xdr:row>696</xdr:row>
          <xdr:rowOff>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690</xdr:row>
          <xdr:rowOff>0</xdr:rowOff>
        </xdr:from>
        <xdr:to>
          <xdr:col>1</xdr:col>
          <xdr:colOff>876300</xdr:colOff>
          <xdr:row>691</xdr:row>
          <xdr:rowOff>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687</xdr:row>
          <xdr:rowOff>0</xdr:rowOff>
        </xdr:from>
        <xdr:to>
          <xdr:col>2</xdr:col>
          <xdr:colOff>38100</xdr:colOff>
          <xdr:row>688</xdr:row>
          <xdr:rowOff>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688</xdr:row>
          <xdr:rowOff>0</xdr:rowOff>
        </xdr:from>
        <xdr:to>
          <xdr:col>2</xdr:col>
          <xdr:colOff>38100</xdr:colOff>
          <xdr:row>689</xdr:row>
          <xdr:rowOff>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689</xdr:row>
          <xdr:rowOff>0</xdr:rowOff>
        </xdr:from>
        <xdr:to>
          <xdr:col>2</xdr:col>
          <xdr:colOff>38100</xdr:colOff>
          <xdr:row>690</xdr:row>
          <xdr:rowOff>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690</xdr:row>
          <xdr:rowOff>0</xdr:rowOff>
        </xdr:from>
        <xdr:to>
          <xdr:col>2</xdr:col>
          <xdr:colOff>38100</xdr:colOff>
          <xdr:row>691</xdr:row>
          <xdr:rowOff>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691</xdr:row>
          <xdr:rowOff>0</xdr:rowOff>
        </xdr:from>
        <xdr:to>
          <xdr:col>2</xdr:col>
          <xdr:colOff>38100</xdr:colOff>
          <xdr:row>692</xdr:row>
          <xdr:rowOff>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692</xdr:row>
          <xdr:rowOff>0</xdr:rowOff>
        </xdr:from>
        <xdr:to>
          <xdr:col>2</xdr:col>
          <xdr:colOff>38100</xdr:colOff>
          <xdr:row>693</xdr:row>
          <xdr:rowOff>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693</xdr:row>
          <xdr:rowOff>0</xdr:rowOff>
        </xdr:from>
        <xdr:to>
          <xdr:col>2</xdr:col>
          <xdr:colOff>38100</xdr:colOff>
          <xdr:row>694</xdr:row>
          <xdr:rowOff>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694</xdr:row>
          <xdr:rowOff>0</xdr:rowOff>
        </xdr:from>
        <xdr:to>
          <xdr:col>2</xdr:col>
          <xdr:colOff>38100</xdr:colOff>
          <xdr:row>695</xdr:row>
          <xdr:rowOff>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695</xdr:row>
          <xdr:rowOff>0</xdr:rowOff>
        </xdr:from>
        <xdr:to>
          <xdr:col>2</xdr:col>
          <xdr:colOff>38100</xdr:colOff>
          <xdr:row>696</xdr:row>
          <xdr:rowOff>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696</xdr:row>
          <xdr:rowOff>0</xdr:rowOff>
        </xdr:from>
        <xdr:to>
          <xdr:col>2</xdr:col>
          <xdr:colOff>38100</xdr:colOff>
          <xdr:row>697</xdr:row>
          <xdr:rowOff>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697</xdr:row>
          <xdr:rowOff>0</xdr:rowOff>
        </xdr:from>
        <xdr:to>
          <xdr:col>2</xdr:col>
          <xdr:colOff>38100</xdr:colOff>
          <xdr:row>698</xdr:row>
          <xdr:rowOff>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700</xdr:row>
          <xdr:rowOff>0</xdr:rowOff>
        </xdr:from>
        <xdr:to>
          <xdr:col>1</xdr:col>
          <xdr:colOff>876300</xdr:colOff>
          <xdr:row>701</xdr:row>
          <xdr:rowOff>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703</xdr:row>
          <xdr:rowOff>0</xdr:rowOff>
        </xdr:from>
        <xdr:to>
          <xdr:col>1</xdr:col>
          <xdr:colOff>876300</xdr:colOff>
          <xdr:row>704</xdr:row>
          <xdr:rowOff>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703</xdr:row>
          <xdr:rowOff>0</xdr:rowOff>
        </xdr:from>
        <xdr:to>
          <xdr:col>2</xdr:col>
          <xdr:colOff>38100</xdr:colOff>
          <xdr:row>704</xdr:row>
          <xdr:rowOff>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706</xdr:row>
          <xdr:rowOff>0</xdr:rowOff>
        </xdr:from>
        <xdr:to>
          <xdr:col>1</xdr:col>
          <xdr:colOff>876300</xdr:colOff>
          <xdr:row>707</xdr:row>
          <xdr:rowOff>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707</xdr:row>
          <xdr:rowOff>0</xdr:rowOff>
        </xdr:from>
        <xdr:to>
          <xdr:col>1</xdr:col>
          <xdr:colOff>876300</xdr:colOff>
          <xdr:row>708</xdr:row>
          <xdr:rowOff>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710</xdr:row>
          <xdr:rowOff>0</xdr:rowOff>
        </xdr:from>
        <xdr:to>
          <xdr:col>1</xdr:col>
          <xdr:colOff>876300</xdr:colOff>
          <xdr:row>711</xdr:row>
          <xdr:rowOff>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711</xdr:row>
          <xdr:rowOff>0</xdr:rowOff>
        </xdr:from>
        <xdr:to>
          <xdr:col>1</xdr:col>
          <xdr:colOff>876300</xdr:colOff>
          <xdr:row>712</xdr:row>
          <xdr:rowOff>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712</xdr:row>
          <xdr:rowOff>0</xdr:rowOff>
        </xdr:from>
        <xdr:to>
          <xdr:col>1</xdr:col>
          <xdr:colOff>876300</xdr:colOff>
          <xdr:row>713</xdr:row>
          <xdr:rowOff>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715</xdr:row>
          <xdr:rowOff>0</xdr:rowOff>
        </xdr:from>
        <xdr:to>
          <xdr:col>1</xdr:col>
          <xdr:colOff>876300</xdr:colOff>
          <xdr:row>716</xdr:row>
          <xdr:rowOff>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716</xdr:row>
          <xdr:rowOff>0</xdr:rowOff>
        </xdr:from>
        <xdr:to>
          <xdr:col>1</xdr:col>
          <xdr:colOff>876300</xdr:colOff>
          <xdr:row>717</xdr:row>
          <xdr:rowOff>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717</xdr:row>
          <xdr:rowOff>0</xdr:rowOff>
        </xdr:from>
        <xdr:to>
          <xdr:col>1</xdr:col>
          <xdr:colOff>876300</xdr:colOff>
          <xdr:row>718</xdr:row>
          <xdr:rowOff>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718</xdr:row>
          <xdr:rowOff>0</xdr:rowOff>
        </xdr:from>
        <xdr:to>
          <xdr:col>1</xdr:col>
          <xdr:colOff>876300</xdr:colOff>
          <xdr:row>719</xdr:row>
          <xdr:rowOff>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719</xdr:row>
          <xdr:rowOff>0</xdr:rowOff>
        </xdr:from>
        <xdr:to>
          <xdr:col>1</xdr:col>
          <xdr:colOff>876300</xdr:colOff>
          <xdr:row>720</xdr:row>
          <xdr:rowOff>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709</xdr:row>
          <xdr:rowOff>0</xdr:rowOff>
        </xdr:from>
        <xdr:to>
          <xdr:col>1</xdr:col>
          <xdr:colOff>876300</xdr:colOff>
          <xdr:row>710</xdr:row>
          <xdr:rowOff>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714</xdr:row>
          <xdr:rowOff>0</xdr:rowOff>
        </xdr:from>
        <xdr:to>
          <xdr:col>1</xdr:col>
          <xdr:colOff>876300</xdr:colOff>
          <xdr:row>715</xdr:row>
          <xdr:rowOff>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708</xdr:row>
          <xdr:rowOff>0</xdr:rowOff>
        </xdr:from>
        <xdr:to>
          <xdr:col>2</xdr:col>
          <xdr:colOff>60960</xdr:colOff>
          <xdr:row>709</xdr:row>
          <xdr:rowOff>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709</xdr:row>
          <xdr:rowOff>0</xdr:rowOff>
        </xdr:from>
        <xdr:to>
          <xdr:col>2</xdr:col>
          <xdr:colOff>60960</xdr:colOff>
          <xdr:row>710</xdr:row>
          <xdr:rowOff>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710</xdr:row>
          <xdr:rowOff>0</xdr:rowOff>
        </xdr:from>
        <xdr:to>
          <xdr:col>2</xdr:col>
          <xdr:colOff>60960</xdr:colOff>
          <xdr:row>711</xdr:row>
          <xdr:rowOff>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711</xdr:row>
          <xdr:rowOff>0</xdr:rowOff>
        </xdr:from>
        <xdr:to>
          <xdr:col>2</xdr:col>
          <xdr:colOff>60960</xdr:colOff>
          <xdr:row>712</xdr:row>
          <xdr:rowOff>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712</xdr:row>
          <xdr:rowOff>0</xdr:rowOff>
        </xdr:from>
        <xdr:to>
          <xdr:col>2</xdr:col>
          <xdr:colOff>60960</xdr:colOff>
          <xdr:row>713</xdr:row>
          <xdr:rowOff>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713</xdr:row>
          <xdr:rowOff>0</xdr:rowOff>
        </xdr:from>
        <xdr:to>
          <xdr:col>2</xdr:col>
          <xdr:colOff>60960</xdr:colOff>
          <xdr:row>714</xdr:row>
          <xdr:rowOff>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714</xdr:row>
          <xdr:rowOff>0</xdr:rowOff>
        </xdr:from>
        <xdr:to>
          <xdr:col>2</xdr:col>
          <xdr:colOff>60960</xdr:colOff>
          <xdr:row>715</xdr:row>
          <xdr:rowOff>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715</xdr:row>
          <xdr:rowOff>0</xdr:rowOff>
        </xdr:from>
        <xdr:to>
          <xdr:col>2</xdr:col>
          <xdr:colOff>60960</xdr:colOff>
          <xdr:row>716</xdr:row>
          <xdr:rowOff>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716</xdr:row>
          <xdr:rowOff>0</xdr:rowOff>
        </xdr:from>
        <xdr:to>
          <xdr:col>2</xdr:col>
          <xdr:colOff>60960</xdr:colOff>
          <xdr:row>717</xdr:row>
          <xdr:rowOff>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717</xdr:row>
          <xdr:rowOff>0</xdr:rowOff>
        </xdr:from>
        <xdr:to>
          <xdr:col>2</xdr:col>
          <xdr:colOff>60960</xdr:colOff>
          <xdr:row>718</xdr:row>
          <xdr:rowOff>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718</xdr:row>
          <xdr:rowOff>0</xdr:rowOff>
        </xdr:from>
        <xdr:to>
          <xdr:col>2</xdr:col>
          <xdr:colOff>60960</xdr:colOff>
          <xdr:row>719</xdr:row>
          <xdr:rowOff>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719</xdr:row>
          <xdr:rowOff>0</xdr:rowOff>
        </xdr:from>
        <xdr:to>
          <xdr:col>2</xdr:col>
          <xdr:colOff>60960</xdr:colOff>
          <xdr:row>720</xdr:row>
          <xdr:rowOff>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720</xdr:row>
          <xdr:rowOff>0</xdr:rowOff>
        </xdr:from>
        <xdr:to>
          <xdr:col>2</xdr:col>
          <xdr:colOff>60960</xdr:colOff>
          <xdr:row>721</xdr:row>
          <xdr:rowOff>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721</xdr:row>
          <xdr:rowOff>0</xdr:rowOff>
        </xdr:from>
        <xdr:to>
          <xdr:col>2</xdr:col>
          <xdr:colOff>60960</xdr:colOff>
          <xdr:row>722</xdr:row>
          <xdr:rowOff>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722</xdr:row>
          <xdr:rowOff>0</xdr:rowOff>
        </xdr:from>
        <xdr:to>
          <xdr:col>2</xdr:col>
          <xdr:colOff>60960</xdr:colOff>
          <xdr:row>723</xdr:row>
          <xdr:rowOff>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723</xdr:row>
          <xdr:rowOff>0</xdr:rowOff>
        </xdr:from>
        <xdr:to>
          <xdr:col>1</xdr:col>
          <xdr:colOff>876300</xdr:colOff>
          <xdr:row>724</xdr:row>
          <xdr:rowOff>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000-0000B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724</xdr:row>
          <xdr:rowOff>0</xdr:rowOff>
        </xdr:from>
        <xdr:to>
          <xdr:col>1</xdr:col>
          <xdr:colOff>876300</xdr:colOff>
          <xdr:row>725</xdr:row>
          <xdr:rowOff>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727</xdr:row>
          <xdr:rowOff>0</xdr:rowOff>
        </xdr:from>
        <xdr:to>
          <xdr:col>1</xdr:col>
          <xdr:colOff>876300</xdr:colOff>
          <xdr:row>728</xdr:row>
          <xdr:rowOff>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728</xdr:row>
          <xdr:rowOff>0</xdr:rowOff>
        </xdr:from>
        <xdr:to>
          <xdr:col>1</xdr:col>
          <xdr:colOff>876300</xdr:colOff>
          <xdr:row>729</xdr:row>
          <xdr:rowOff>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729</xdr:row>
          <xdr:rowOff>0</xdr:rowOff>
        </xdr:from>
        <xdr:to>
          <xdr:col>1</xdr:col>
          <xdr:colOff>876300</xdr:colOff>
          <xdr:row>730</xdr:row>
          <xdr:rowOff>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730</xdr:row>
          <xdr:rowOff>0</xdr:rowOff>
        </xdr:from>
        <xdr:to>
          <xdr:col>1</xdr:col>
          <xdr:colOff>876300</xdr:colOff>
          <xdr:row>731</xdr:row>
          <xdr:rowOff>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731</xdr:row>
          <xdr:rowOff>0</xdr:rowOff>
        </xdr:from>
        <xdr:to>
          <xdr:col>1</xdr:col>
          <xdr:colOff>876300</xdr:colOff>
          <xdr:row>732</xdr:row>
          <xdr:rowOff>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726</xdr:row>
          <xdr:rowOff>0</xdr:rowOff>
        </xdr:from>
        <xdr:to>
          <xdr:col>1</xdr:col>
          <xdr:colOff>876300</xdr:colOff>
          <xdr:row>727</xdr:row>
          <xdr:rowOff>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723</xdr:row>
          <xdr:rowOff>0</xdr:rowOff>
        </xdr:from>
        <xdr:to>
          <xdr:col>2</xdr:col>
          <xdr:colOff>60960</xdr:colOff>
          <xdr:row>724</xdr:row>
          <xdr:rowOff>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724</xdr:row>
          <xdr:rowOff>0</xdr:rowOff>
        </xdr:from>
        <xdr:to>
          <xdr:col>2</xdr:col>
          <xdr:colOff>60960</xdr:colOff>
          <xdr:row>725</xdr:row>
          <xdr:rowOff>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725</xdr:row>
          <xdr:rowOff>0</xdr:rowOff>
        </xdr:from>
        <xdr:to>
          <xdr:col>2</xdr:col>
          <xdr:colOff>60960</xdr:colOff>
          <xdr:row>726</xdr:row>
          <xdr:rowOff>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726</xdr:row>
          <xdr:rowOff>0</xdr:rowOff>
        </xdr:from>
        <xdr:to>
          <xdr:col>2</xdr:col>
          <xdr:colOff>60960</xdr:colOff>
          <xdr:row>727</xdr:row>
          <xdr:rowOff>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727</xdr:row>
          <xdr:rowOff>0</xdr:rowOff>
        </xdr:from>
        <xdr:to>
          <xdr:col>2</xdr:col>
          <xdr:colOff>60960</xdr:colOff>
          <xdr:row>728</xdr:row>
          <xdr:rowOff>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728</xdr:row>
          <xdr:rowOff>0</xdr:rowOff>
        </xdr:from>
        <xdr:to>
          <xdr:col>2</xdr:col>
          <xdr:colOff>60960</xdr:colOff>
          <xdr:row>729</xdr:row>
          <xdr:rowOff>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729</xdr:row>
          <xdr:rowOff>0</xdr:rowOff>
        </xdr:from>
        <xdr:to>
          <xdr:col>2</xdr:col>
          <xdr:colOff>60960</xdr:colOff>
          <xdr:row>730</xdr:row>
          <xdr:rowOff>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730</xdr:row>
          <xdr:rowOff>0</xdr:rowOff>
        </xdr:from>
        <xdr:to>
          <xdr:col>2</xdr:col>
          <xdr:colOff>60960</xdr:colOff>
          <xdr:row>731</xdr:row>
          <xdr:rowOff>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731</xdr:row>
          <xdr:rowOff>0</xdr:rowOff>
        </xdr:from>
        <xdr:to>
          <xdr:col>2</xdr:col>
          <xdr:colOff>60960</xdr:colOff>
          <xdr:row>732</xdr:row>
          <xdr:rowOff>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732</xdr:row>
          <xdr:rowOff>0</xdr:rowOff>
        </xdr:from>
        <xdr:to>
          <xdr:col>2</xdr:col>
          <xdr:colOff>60960</xdr:colOff>
          <xdr:row>733</xdr:row>
          <xdr:rowOff>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735</xdr:row>
          <xdr:rowOff>0</xdr:rowOff>
        </xdr:from>
        <xdr:to>
          <xdr:col>1</xdr:col>
          <xdr:colOff>891540</xdr:colOff>
          <xdr:row>736</xdr:row>
          <xdr:rowOff>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738</xdr:row>
          <xdr:rowOff>0</xdr:rowOff>
        </xdr:from>
        <xdr:to>
          <xdr:col>1</xdr:col>
          <xdr:colOff>891540</xdr:colOff>
          <xdr:row>739</xdr:row>
          <xdr:rowOff>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738</xdr:row>
          <xdr:rowOff>0</xdr:rowOff>
        </xdr:from>
        <xdr:to>
          <xdr:col>2</xdr:col>
          <xdr:colOff>60960</xdr:colOff>
          <xdr:row>739</xdr:row>
          <xdr:rowOff>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741</xdr:row>
          <xdr:rowOff>0</xdr:rowOff>
        </xdr:from>
        <xdr:to>
          <xdr:col>1</xdr:col>
          <xdr:colOff>891540</xdr:colOff>
          <xdr:row>742</xdr:row>
          <xdr:rowOff>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744</xdr:row>
          <xdr:rowOff>0</xdr:rowOff>
        </xdr:from>
        <xdr:to>
          <xdr:col>1</xdr:col>
          <xdr:colOff>891540</xdr:colOff>
          <xdr:row>745</xdr:row>
          <xdr:rowOff>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744</xdr:row>
          <xdr:rowOff>0</xdr:rowOff>
        </xdr:from>
        <xdr:to>
          <xdr:col>2</xdr:col>
          <xdr:colOff>60960</xdr:colOff>
          <xdr:row>745</xdr:row>
          <xdr:rowOff>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749</xdr:row>
          <xdr:rowOff>0</xdr:rowOff>
        </xdr:from>
        <xdr:to>
          <xdr:col>1</xdr:col>
          <xdr:colOff>876300</xdr:colOff>
          <xdr:row>750</xdr:row>
          <xdr:rowOff>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752</xdr:row>
          <xdr:rowOff>0</xdr:rowOff>
        </xdr:from>
        <xdr:to>
          <xdr:col>1</xdr:col>
          <xdr:colOff>876300</xdr:colOff>
          <xdr:row>753</xdr:row>
          <xdr:rowOff>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752</xdr:row>
          <xdr:rowOff>0</xdr:rowOff>
        </xdr:from>
        <xdr:to>
          <xdr:col>2</xdr:col>
          <xdr:colOff>53340</xdr:colOff>
          <xdr:row>753</xdr:row>
          <xdr:rowOff>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757</xdr:row>
          <xdr:rowOff>0</xdr:rowOff>
        </xdr:from>
        <xdr:to>
          <xdr:col>1</xdr:col>
          <xdr:colOff>891540</xdr:colOff>
          <xdr:row>758</xdr:row>
          <xdr:rowOff>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760</xdr:row>
          <xdr:rowOff>0</xdr:rowOff>
        </xdr:from>
        <xdr:to>
          <xdr:col>1</xdr:col>
          <xdr:colOff>891540</xdr:colOff>
          <xdr:row>761</xdr:row>
          <xdr:rowOff>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760</xdr:row>
          <xdr:rowOff>0</xdr:rowOff>
        </xdr:from>
        <xdr:to>
          <xdr:col>2</xdr:col>
          <xdr:colOff>53340</xdr:colOff>
          <xdr:row>761</xdr:row>
          <xdr:rowOff>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                                  </a:t>
              </a:r>
            </a:p>
          </xdr:txBody>
        </xdr:sp>
        <xdr:clientData/>
      </xdr:twoCellAnchor>
    </mc:Choice>
    <mc:Fallback/>
  </mc:AlternateContent>
  <xdr:twoCellAnchor>
    <xdr:from>
      <xdr:col>11</xdr:col>
      <xdr:colOff>0</xdr:colOff>
      <xdr:row>756</xdr:row>
      <xdr:rowOff>0</xdr:rowOff>
    </xdr:from>
    <xdr:to>
      <xdr:col>12</xdr:col>
      <xdr:colOff>4664</xdr:colOff>
      <xdr:row>761</xdr:row>
      <xdr:rowOff>293915</xdr:rowOff>
    </xdr:to>
    <xdr:sp macro="" textlink="">
      <xdr:nvSpPr>
        <xdr:cNvPr id="424" name="TextBox 423">
          <a:extLst>
            <a:ext uri="{FF2B5EF4-FFF2-40B4-BE49-F238E27FC236}">
              <a16:creationId xmlns:a16="http://schemas.microsoft.com/office/drawing/2014/main" id="{00000000-0008-0000-0000-0000A8010000}"/>
            </a:ext>
          </a:extLst>
        </xdr:cNvPr>
        <xdr:cNvSpPr txBox="1"/>
      </xdr:nvSpPr>
      <xdr:spPr>
        <a:xfrm>
          <a:off x="8828314" y="223026514"/>
          <a:ext cx="7025950" cy="1817915"/>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xdr:twoCellAnchor>
    <xdr:from>
      <xdr:col>10</xdr:col>
      <xdr:colOff>2696935</xdr:colOff>
      <xdr:row>766</xdr:row>
      <xdr:rowOff>302078</xdr:rowOff>
    </xdr:from>
    <xdr:to>
      <xdr:col>11</xdr:col>
      <xdr:colOff>5771371</xdr:colOff>
      <xdr:row>771</xdr:row>
      <xdr:rowOff>293915</xdr:rowOff>
    </xdr:to>
    <xdr:sp macro="" textlink="">
      <xdr:nvSpPr>
        <xdr:cNvPr id="425" name="TextBox 424">
          <a:extLst>
            <a:ext uri="{FF2B5EF4-FFF2-40B4-BE49-F238E27FC236}">
              <a16:creationId xmlns:a16="http://schemas.microsoft.com/office/drawing/2014/main" id="{00000000-0008-0000-0000-0000A9010000}"/>
            </a:ext>
          </a:extLst>
        </xdr:cNvPr>
        <xdr:cNvSpPr txBox="1"/>
      </xdr:nvSpPr>
      <xdr:spPr>
        <a:xfrm>
          <a:off x="12015106" y="227290992"/>
          <a:ext cx="5784979" cy="1515837"/>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6</xdr:col>
          <xdr:colOff>22860</xdr:colOff>
          <xdr:row>27</xdr:row>
          <xdr:rowOff>22860</xdr:rowOff>
        </xdr:from>
        <xdr:to>
          <xdr:col>7</xdr:col>
          <xdr:colOff>365760</xdr:colOff>
          <xdr:row>28</xdr:row>
          <xdr:rowOff>15240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27</xdr:row>
          <xdr:rowOff>22860</xdr:rowOff>
        </xdr:from>
        <xdr:to>
          <xdr:col>8</xdr:col>
          <xdr:colOff>0</xdr:colOff>
          <xdr:row>28</xdr:row>
          <xdr:rowOff>0</xdr:rowOff>
        </xdr:to>
        <xdr:sp macro="" textlink="">
          <xdr:nvSpPr>
            <xdr:cNvPr id="1496" name="Check Box 472" descr="NO"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B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243840</xdr:colOff>
          <xdr:row>12</xdr:row>
          <xdr:rowOff>99060</xdr:rowOff>
        </xdr:from>
        <xdr:to>
          <xdr:col>7</xdr:col>
          <xdr:colOff>434340</xdr:colOff>
          <xdr:row>28</xdr:row>
          <xdr:rowOff>289560</xdr:rowOff>
        </xdr:to>
        <xdr:sp macro="" textlink="">
          <xdr:nvSpPr>
            <xdr:cNvPr id="1497" name="Group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32</xdr:row>
          <xdr:rowOff>53340</xdr:rowOff>
        </xdr:from>
        <xdr:to>
          <xdr:col>7</xdr:col>
          <xdr:colOff>480060</xdr:colOff>
          <xdr:row>47</xdr:row>
          <xdr:rowOff>259080</xdr:rowOff>
        </xdr:to>
        <xdr:sp macro="" textlink="">
          <xdr:nvSpPr>
            <xdr:cNvPr id="1498" name="Group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243840</xdr:colOff>
          <xdr:row>60</xdr:row>
          <xdr:rowOff>68580</xdr:rowOff>
        </xdr:from>
        <xdr:to>
          <xdr:col>6</xdr:col>
          <xdr:colOff>0</xdr:colOff>
          <xdr:row>64</xdr:row>
          <xdr:rowOff>190500</xdr:rowOff>
        </xdr:to>
        <xdr:sp macro="" textlink="">
          <xdr:nvSpPr>
            <xdr:cNvPr id="1499" name="Group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67</xdr:row>
          <xdr:rowOff>167640</xdr:rowOff>
        </xdr:from>
        <xdr:to>
          <xdr:col>6</xdr:col>
          <xdr:colOff>68580</xdr:colOff>
          <xdr:row>72</xdr:row>
          <xdr:rowOff>144780</xdr:rowOff>
        </xdr:to>
        <xdr:sp macro="" textlink="">
          <xdr:nvSpPr>
            <xdr:cNvPr id="1500" name="Group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76</xdr:row>
          <xdr:rowOff>190500</xdr:rowOff>
        </xdr:from>
        <xdr:to>
          <xdr:col>6</xdr:col>
          <xdr:colOff>129540</xdr:colOff>
          <xdr:row>80</xdr:row>
          <xdr:rowOff>99060</xdr:rowOff>
        </xdr:to>
        <xdr:sp macro="" textlink="">
          <xdr:nvSpPr>
            <xdr:cNvPr id="1501" name="Group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289560</xdr:rowOff>
        </xdr:from>
        <xdr:to>
          <xdr:col>6</xdr:col>
          <xdr:colOff>266700</xdr:colOff>
          <xdr:row>88</xdr:row>
          <xdr:rowOff>175260</xdr:rowOff>
        </xdr:to>
        <xdr:sp macro="" textlink="">
          <xdr:nvSpPr>
            <xdr:cNvPr id="1502" name="Group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94</xdr:row>
          <xdr:rowOff>190500</xdr:rowOff>
        </xdr:from>
        <xdr:to>
          <xdr:col>6</xdr:col>
          <xdr:colOff>403860</xdr:colOff>
          <xdr:row>105</xdr:row>
          <xdr:rowOff>190500</xdr:rowOff>
        </xdr:to>
        <xdr:sp macro="" textlink="">
          <xdr:nvSpPr>
            <xdr:cNvPr id="1503" name="Group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106</xdr:row>
          <xdr:rowOff>213360</xdr:rowOff>
        </xdr:from>
        <xdr:to>
          <xdr:col>6</xdr:col>
          <xdr:colOff>434340</xdr:colOff>
          <xdr:row>112</xdr:row>
          <xdr:rowOff>99060</xdr:rowOff>
        </xdr:to>
        <xdr:sp macro="" textlink="">
          <xdr:nvSpPr>
            <xdr:cNvPr id="1504" name="Group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113</xdr:row>
          <xdr:rowOff>53340</xdr:rowOff>
        </xdr:from>
        <xdr:to>
          <xdr:col>7</xdr:col>
          <xdr:colOff>22860</xdr:colOff>
          <xdr:row>118</xdr:row>
          <xdr:rowOff>68580</xdr:rowOff>
        </xdr:to>
        <xdr:sp macro="" textlink="">
          <xdr:nvSpPr>
            <xdr:cNvPr id="1505" name="Group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449580</xdr:colOff>
          <xdr:row>119</xdr:row>
          <xdr:rowOff>22860</xdr:rowOff>
        </xdr:from>
        <xdr:to>
          <xdr:col>7</xdr:col>
          <xdr:colOff>30480</xdr:colOff>
          <xdr:row>124</xdr:row>
          <xdr:rowOff>289560</xdr:rowOff>
        </xdr:to>
        <xdr:sp macro="" textlink="">
          <xdr:nvSpPr>
            <xdr:cNvPr id="1506" name="Group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449580</xdr:colOff>
          <xdr:row>125</xdr:row>
          <xdr:rowOff>259080</xdr:rowOff>
        </xdr:from>
        <xdr:to>
          <xdr:col>7</xdr:col>
          <xdr:colOff>99060</xdr:colOff>
          <xdr:row>130</xdr:row>
          <xdr:rowOff>213360</xdr:rowOff>
        </xdr:to>
        <xdr:sp macro="" textlink="">
          <xdr:nvSpPr>
            <xdr:cNvPr id="1507" name="Group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131</xdr:row>
          <xdr:rowOff>68580</xdr:rowOff>
        </xdr:from>
        <xdr:to>
          <xdr:col>7</xdr:col>
          <xdr:colOff>129540</xdr:colOff>
          <xdr:row>136</xdr:row>
          <xdr:rowOff>175260</xdr:rowOff>
        </xdr:to>
        <xdr:sp macro="" textlink="">
          <xdr:nvSpPr>
            <xdr:cNvPr id="1508" name="Group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137</xdr:row>
          <xdr:rowOff>68580</xdr:rowOff>
        </xdr:from>
        <xdr:to>
          <xdr:col>7</xdr:col>
          <xdr:colOff>144780</xdr:colOff>
          <xdr:row>145</xdr:row>
          <xdr:rowOff>144780</xdr:rowOff>
        </xdr:to>
        <xdr:sp macro="" textlink="">
          <xdr:nvSpPr>
            <xdr:cNvPr id="1509" name="Group Box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510540</xdr:colOff>
          <xdr:row>146</xdr:row>
          <xdr:rowOff>0</xdr:rowOff>
        </xdr:from>
        <xdr:to>
          <xdr:col>7</xdr:col>
          <xdr:colOff>175260</xdr:colOff>
          <xdr:row>151</xdr:row>
          <xdr:rowOff>114300</xdr:rowOff>
        </xdr:to>
        <xdr:sp macro="" textlink="">
          <xdr:nvSpPr>
            <xdr:cNvPr id="1510" name="Group Box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151</xdr:row>
          <xdr:rowOff>266700</xdr:rowOff>
        </xdr:from>
        <xdr:to>
          <xdr:col>7</xdr:col>
          <xdr:colOff>175260</xdr:colOff>
          <xdr:row>166</xdr:row>
          <xdr:rowOff>220980</xdr:rowOff>
        </xdr:to>
        <xdr:sp macro="" textlink="">
          <xdr:nvSpPr>
            <xdr:cNvPr id="1511" name="Group Box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525780</xdr:colOff>
          <xdr:row>168</xdr:row>
          <xdr:rowOff>76200</xdr:rowOff>
        </xdr:from>
        <xdr:to>
          <xdr:col>7</xdr:col>
          <xdr:colOff>144780</xdr:colOff>
          <xdr:row>172</xdr:row>
          <xdr:rowOff>175260</xdr:rowOff>
        </xdr:to>
        <xdr:sp macro="" textlink="">
          <xdr:nvSpPr>
            <xdr:cNvPr id="1512" name="Group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525780</xdr:colOff>
          <xdr:row>173</xdr:row>
          <xdr:rowOff>53340</xdr:rowOff>
        </xdr:from>
        <xdr:to>
          <xdr:col>7</xdr:col>
          <xdr:colOff>213360</xdr:colOff>
          <xdr:row>177</xdr:row>
          <xdr:rowOff>144780</xdr:rowOff>
        </xdr:to>
        <xdr:sp macro="" textlink="">
          <xdr:nvSpPr>
            <xdr:cNvPr id="1513" name="Group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510540</xdr:colOff>
          <xdr:row>178</xdr:row>
          <xdr:rowOff>266700</xdr:rowOff>
        </xdr:from>
        <xdr:to>
          <xdr:col>7</xdr:col>
          <xdr:colOff>129540</xdr:colOff>
          <xdr:row>187</xdr:row>
          <xdr:rowOff>243840</xdr:rowOff>
        </xdr:to>
        <xdr:sp macro="" textlink="">
          <xdr:nvSpPr>
            <xdr:cNvPr id="1514" name="Group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189</xdr:row>
          <xdr:rowOff>220980</xdr:rowOff>
        </xdr:from>
        <xdr:to>
          <xdr:col>7</xdr:col>
          <xdr:colOff>175260</xdr:colOff>
          <xdr:row>194</xdr:row>
          <xdr:rowOff>114300</xdr:rowOff>
        </xdr:to>
        <xdr:sp macro="" textlink="">
          <xdr:nvSpPr>
            <xdr:cNvPr id="1515" name="Group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449580</xdr:colOff>
          <xdr:row>195</xdr:row>
          <xdr:rowOff>68580</xdr:rowOff>
        </xdr:from>
        <xdr:to>
          <xdr:col>7</xdr:col>
          <xdr:colOff>213360</xdr:colOff>
          <xdr:row>208</xdr:row>
          <xdr:rowOff>129540</xdr:rowOff>
        </xdr:to>
        <xdr:sp macro="" textlink="">
          <xdr:nvSpPr>
            <xdr:cNvPr id="1516" name="Group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209</xdr:row>
          <xdr:rowOff>190500</xdr:rowOff>
        </xdr:from>
        <xdr:to>
          <xdr:col>7</xdr:col>
          <xdr:colOff>213360</xdr:colOff>
          <xdr:row>217</xdr:row>
          <xdr:rowOff>220980</xdr:rowOff>
        </xdr:to>
        <xdr:sp macro="" textlink="">
          <xdr:nvSpPr>
            <xdr:cNvPr id="1517" name="Group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267</xdr:row>
          <xdr:rowOff>144780</xdr:rowOff>
        </xdr:from>
        <xdr:to>
          <xdr:col>8</xdr:col>
          <xdr:colOff>114300</xdr:colOff>
          <xdr:row>289</xdr:row>
          <xdr:rowOff>167640</xdr:rowOff>
        </xdr:to>
        <xdr:sp macro="" textlink="">
          <xdr:nvSpPr>
            <xdr:cNvPr id="1518" name="Group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358140</xdr:colOff>
          <xdr:row>291</xdr:row>
          <xdr:rowOff>99060</xdr:rowOff>
        </xdr:from>
        <xdr:to>
          <xdr:col>8</xdr:col>
          <xdr:colOff>53340</xdr:colOff>
          <xdr:row>296</xdr:row>
          <xdr:rowOff>190500</xdr:rowOff>
        </xdr:to>
        <xdr:sp macro="" textlink="">
          <xdr:nvSpPr>
            <xdr:cNvPr id="1519" name="Group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297</xdr:row>
          <xdr:rowOff>99060</xdr:rowOff>
        </xdr:from>
        <xdr:to>
          <xdr:col>8</xdr:col>
          <xdr:colOff>68580</xdr:colOff>
          <xdr:row>305</xdr:row>
          <xdr:rowOff>114300</xdr:rowOff>
        </xdr:to>
        <xdr:sp macro="" textlink="">
          <xdr:nvSpPr>
            <xdr:cNvPr id="1520" name="Group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306</xdr:row>
          <xdr:rowOff>99060</xdr:rowOff>
        </xdr:from>
        <xdr:to>
          <xdr:col>8</xdr:col>
          <xdr:colOff>114300</xdr:colOff>
          <xdr:row>314</xdr:row>
          <xdr:rowOff>129540</xdr:rowOff>
        </xdr:to>
        <xdr:sp macro="" textlink="">
          <xdr:nvSpPr>
            <xdr:cNvPr id="1521" name="Group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315</xdr:row>
          <xdr:rowOff>129540</xdr:rowOff>
        </xdr:from>
        <xdr:to>
          <xdr:col>8</xdr:col>
          <xdr:colOff>167640</xdr:colOff>
          <xdr:row>336</xdr:row>
          <xdr:rowOff>175260</xdr:rowOff>
        </xdr:to>
        <xdr:sp macro="" textlink="">
          <xdr:nvSpPr>
            <xdr:cNvPr id="1522" name="Group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358140</xdr:colOff>
          <xdr:row>337</xdr:row>
          <xdr:rowOff>68580</xdr:rowOff>
        </xdr:from>
        <xdr:to>
          <xdr:col>8</xdr:col>
          <xdr:colOff>167640</xdr:colOff>
          <xdr:row>343</xdr:row>
          <xdr:rowOff>129540</xdr:rowOff>
        </xdr:to>
        <xdr:sp macro="" textlink="">
          <xdr:nvSpPr>
            <xdr:cNvPr id="1523" name="Group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499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358140</xdr:colOff>
          <xdr:row>344</xdr:row>
          <xdr:rowOff>30480</xdr:rowOff>
        </xdr:from>
        <xdr:to>
          <xdr:col>8</xdr:col>
          <xdr:colOff>213360</xdr:colOff>
          <xdr:row>355</xdr:row>
          <xdr:rowOff>144780</xdr:rowOff>
        </xdr:to>
        <xdr:sp macro="" textlink="">
          <xdr:nvSpPr>
            <xdr:cNvPr id="1524" name="Group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358140</xdr:colOff>
          <xdr:row>356</xdr:row>
          <xdr:rowOff>53340</xdr:rowOff>
        </xdr:from>
        <xdr:to>
          <xdr:col>8</xdr:col>
          <xdr:colOff>259080</xdr:colOff>
          <xdr:row>364</xdr:row>
          <xdr:rowOff>213360</xdr:rowOff>
        </xdr:to>
        <xdr:sp macro="" textlink="">
          <xdr:nvSpPr>
            <xdr:cNvPr id="1525" name="Group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510540</xdr:colOff>
          <xdr:row>387</xdr:row>
          <xdr:rowOff>220980</xdr:rowOff>
        </xdr:from>
        <xdr:to>
          <xdr:col>9</xdr:col>
          <xdr:colOff>190500</xdr:colOff>
          <xdr:row>393</xdr:row>
          <xdr:rowOff>99060</xdr:rowOff>
        </xdr:to>
        <xdr:sp macro="" textlink="">
          <xdr:nvSpPr>
            <xdr:cNvPr id="1526" name="Group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393</xdr:row>
          <xdr:rowOff>266700</xdr:rowOff>
        </xdr:from>
        <xdr:to>
          <xdr:col>9</xdr:col>
          <xdr:colOff>220980</xdr:colOff>
          <xdr:row>411</xdr:row>
          <xdr:rowOff>243840</xdr:rowOff>
        </xdr:to>
        <xdr:sp macro="" textlink="">
          <xdr:nvSpPr>
            <xdr:cNvPr id="1527" name="Group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548640</xdr:colOff>
          <xdr:row>413</xdr:row>
          <xdr:rowOff>0</xdr:rowOff>
        </xdr:from>
        <xdr:to>
          <xdr:col>9</xdr:col>
          <xdr:colOff>495300</xdr:colOff>
          <xdr:row>420</xdr:row>
          <xdr:rowOff>213360</xdr:rowOff>
        </xdr:to>
        <xdr:sp macro="" textlink="">
          <xdr:nvSpPr>
            <xdr:cNvPr id="1528" name="Group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525780</xdr:colOff>
          <xdr:row>421</xdr:row>
          <xdr:rowOff>53340</xdr:rowOff>
        </xdr:from>
        <xdr:to>
          <xdr:col>9</xdr:col>
          <xdr:colOff>449580</xdr:colOff>
          <xdr:row>442</xdr:row>
          <xdr:rowOff>175260</xdr:rowOff>
        </xdr:to>
        <xdr:sp macro="" textlink="">
          <xdr:nvSpPr>
            <xdr:cNvPr id="1529" name="Group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525780</xdr:colOff>
          <xdr:row>443</xdr:row>
          <xdr:rowOff>114300</xdr:rowOff>
        </xdr:from>
        <xdr:to>
          <xdr:col>9</xdr:col>
          <xdr:colOff>510540</xdr:colOff>
          <xdr:row>464</xdr:row>
          <xdr:rowOff>129540</xdr:rowOff>
        </xdr:to>
        <xdr:sp macro="" textlink="">
          <xdr:nvSpPr>
            <xdr:cNvPr id="1530" name="Group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525780</xdr:colOff>
          <xdr:row>465</xdr:row>
          <xdr:rowOff>68580</xdr:rowOff>
        </xdr:from>
        <xdr:to>
          <xdr:col>9</xdr:col>
          <xdr:colOff>556260</xdr:colOff>
          <xdr:row>480</xdr:row>
          <xdr:rowOff>129540</xdr:rowOff>
        </xdr:to>
        <xdr:sp macro="" textlink="">
          <xdr:nvSpPr>
            <xdr:cNvPr id="1531" name="Group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481</xdr:row>
          <xdr:rowOff>114300</xdr:rowOff>
        </xdr:from>
        <xdr:to>
          <xdr:col>9</xdr:col>
          <xdr:colOff>556260</xdr:colOff>
          <xdr:row>496</xdr:row>
          <xdr:rowOff>114300</xdr:rowOff>
        </xdr:to>
        <xdr:sp macro="" textlink="">
          <xdr:nvSpPr>
            <xdr:cNvPr id="1532" name="Group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434340</xdr:colOff>
          <xdr:row>497</xdr:row>
          <xdr:rowOff>129540</xdr:rowOff>
        </xdr:from>
        <xdr:to>
          <xdr:col>9</xdr:col>
          <xdr:colOff>556260</xdr:colOff>
          <xdr:row>502</xdr:row>
          <xdr:rowOff>220980</xdr:rowOff>
        </xdr:to>
        <xdr:sp macro="" textlink="">
          <xdr:nvSpPr>
            <xdr:cNvPr id="1533" name="Group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449580</xdr:colOff>
          <xdr:row>503</xdr:row>
          <xdr:rowOff>114300</xdr:rowOff>
        </xdr:from>
        <xdr:to>
          <xdr:col>9</xdr:col>
          <xdr:colOff>556260</xdr:colOff>
          <xdr:row>509</xdr:row>
          <xdr:rowOff>220980</xdr:rowOff>
        </xdr:to>
        <xdr:sp macro="" textlink="">
          <xdr:nvSpPr>
            <xdr:cNvPr id="1534" name="Group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510</xdr:row>
          <xdr:rowOff>53340</xdr:rowOff>
        </xdr:from>
        <xdr:to>
          <xdr:col>9</xdr:col>
          <xdr:colOff>571500</xdr:colOff>
          <xdr:row>515</xdr:row>
          <xdr:rowOff>129540</xdr:rowOff>
        </xdr:to>
        <xdr:sp macro="" textlink="">
          <xdr:nvSpPr>
            <xdr:cNvPr id="1535" name="Group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516</xdr:row>
          <xdr:rowOff>0</xdr:rowOff>
        </xdr:from>
        <xdr:to>
          <xdr:col>9</xdr:col>
          <xdr:colOff>601980</xdr:colOff>
          <xdr:row>519</xdr:row>
          <xdr:rowOff>213360</xdr:rowOff>
        </xdr:to>
        <xdr:sp macro="" textlink="">
          <xdr:nvSpPr>
            <xdr:cNvPr id="1536" name="Group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403860</xdr:colOff>
          <xdr:row>520</xdr:row>
          <xdr:rowOff>243840</xdr:rowOff>
        </xdr:from>
        <xdr:to>
          <xdr:col>9</xdr:col>
          <xdr:colOff>685800</xdr:colOff>
          <xdr:row>525</xdr:row>
          <xdr:rowOff>167640</xdr:rowOff>
        </xdr:to>
        <xdr:sp macro="" textlink="">
          <xdr:nvSpPr>
            <xdr:cNvPr id="1537" name="Group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525</xdr:row>
          <xdr:rowOff>289560</xdr:rowOff>
        </xdr:from>
        <xdr:to>
          <xdr:col>9</xdr:col>
          <xdr:colOff>701040</xdr:colOff>
          <xdr:row>534</xdr:row>
          <xdr:rowOff>220980</xdr:rowOff>
        </xdr:to>
        <xdr:sp macro="" textlink="">
          <xdr:nvSpPr>
            <xdr:cNvPr id="1538" name="Group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548640</xdr:colOff>
          <xdr:row>547</xdr:row>
          <xdr:rowOff>30480</xdr:rowOff>
        </xdr:from>
        <xdr:to>
          <xdr:col>9</xdr:col>
          <xdr:colOff>739140</xdr:colOff>
          <xdr:row>552</xdr:row>
          <xdr:rowOff>175260</xdr:rowOff>
        </xdr:to>
        <xdr:sp macro="" textlink="">
          <xdr:nvSpPr>
            <xdr:cNvPr id="1539" name="Group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525780</xdr:colOff>
          <xdr:row>566</xdr:row>
          <xdr:rowOff>99060</xdr:rowOff>
        </xdr:from>
        <xdr:to>
          <xdr:col>9</xdr:col>
          <xdr:colOff>1363980</xdr:colOff>
          <xdr:row>571</xdr:row>
          <xdr:rowOff>129540</xdr:rowOff>
        </xdr:to>
        <xdr:sp macro="" textlink="">
          <xdr:nvSpPr>
            <xdr:cNvPr id="1541" name="Group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572</xdr:row>
          <xdr:rowOff>99060</xdr:rowOff>
        </xdr:from>
        <xdr:to>
          <xdr:col>9</xdr:col>
          <xdr:colOff>1386840</xdr:colOff>
          <xdr:row>586</xdr:row>
          <xdr:rowOff>167640</xdr:rowOff>
        </xdr:to>
        <xdr:sp macro="" textlink="">
          <xdr:nvSpPr>
            <xdr:cNvPr id="1542" name="Group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480060</xdr:colOff>
          <xdr:row>587</xdr:row>
          <xdr:rowOff>99060</xdr:rowOff>
        </xdr:from>
        <xdr:to>
          <xdr:col>9</xdr:col>
          <xdr:colOff>1386840</xdr:colOff>
          <xdr:row>589</xdr:row>
          <xdr:rowOff>175260</xdr:rowOff>
        </xdr:to>
        <xdr:sp macro="" textlink="">
          <xdr:nvSpPr>
            <xdr:cNvPr id="1543" name="Group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449580</xdr:colOff>
          <xdr:row>590</xdr:row>
          <xdr:rowOff>114300</xdr:rowOff>
        </xdr:from>
        <xdr:to>
          <xdr:col>9</xdr:col>
          <xdr:colOff>1409700</xdr:colOff>
          <xdr:row>601</xdr:row>
          <xdr:rowOff>144780</xdr:rowOff>
        </xdr:to>
        <xdr:sp macro="" textlink="">
          <xdr:nvSpPr>
            <xdr:cNvPr id="1544" name="Group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602</xdr:row>
          <xdr:rowOff>114300</xdr:rowOff>
        </xdr:from>
        <xdr:to>
          <xdr:col>9</xdr:col>
          <xdr:colOff>1432560</xdr:colOff>
          <xdr:row>619</xdr:row>
          <xdr:rowOff>129540</xdr:rowOff>
        </xdr:to>
        <xdr:sp macro="" textlink="">
          <xdr:nvSpPr>
            <xdr:cNvPr id="1545" name="Group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449580</xdr:colOff>
          <xdr:row>620</xdr:row>
          <xdr:rowOff>129540</xdr:rowOff>
        </xdr:from>
        <xdr:to>
          <xdr:col>9</xdr:col>
          <xdr:colOff>1447800</xdr:colOff>
          <xdr:row>623</xdr:row>
          <xdr:rowOff>76200</xdr:rowOff>
        </xdr:to>
        <xdr:sp macro="" textlink="">
          <xdr:nvSpPr>
            <xdr:cNvPr id="1546" name="Group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434340</xdr:colOff>
          <xdr:row>623</xdr:row>
          <xdr:rowOff>289560</xdr:rowOff>
        </xdr:from>
        <xdr:to>
          <xdr:col>9</xdr:col>
          <xdr:colOff>1432560</xdr:colOff>
          <xdr:row>638</xdr:row>
          <xdr:rowOff>76200</xdr:rowOff>
        </xdr:to>
        <xdr:sp macro="" textlink="">
          <xdr:nvSpPr>
            <xdr:cNvPr id="1547" name="Group Box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434340</xdr:colOff>
          <xdr:row>639</xdr:row>
          <xdr:rowOff>335280</xdr:rowOff>
        </xdr:from>
        <xdr:to>
          <xdr:col>9</xdr:col>
          <xdr:colOff>1447800</xdr:colOff>
          <xdr:row>650</xdr:row>
          <xdr:rowOff>129540</xdr:rowOff>
        </xdr:to>
        <xdr:sp macro="" textlink="">
          <xdr:nvSpPr>
            <xdr:cNvPr id="1548" name="Group Box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403860</xdr:colOff>
          <xdr:row>651</xdr:row>
          <xdr:rowOff>30480</xdr:rowOff>
        </xdr:from>
        <xdr:to>
          <xdr:col>9</xdr:col>
          <xdr:colOff>1478280</xdr:colOff>
          <xdr:row>654</xdr:row>
          <xdr:rowOff>99060</xdr:rowOff>
        </xdr:to>
        <xdr:sp macro="" textlink="">
          <xdr:nvSpPr>
            <xdr:cNvPr id="1549" name="Group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381000</xdr:colOff>
          <xdr:row>655</xdr:row>
          <xdr:rowOff>68580</xdr:rowOff>
        </xdr:from>
        <xdr:to>
          <xdr:col>9</xdr:col>
          <xdr:colOff>1447800</xdr:colOff>
          <xdr:row>659</xdr:row>
          <xdr:rowOff>144780</xdr:rowOff>
        </xdr:to>
        <xdr:sp macro="" textlink="">
          <xdr:nvSpPr>
            <xdr:cNvPr id="1550" name="Group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660</xdr:row>
          <xdr:rowOff>76200</xdr:rowOff>
        </xdr:from>
        <xdr:to>
          <xdr:col>9</xdr:col>
          <xdr:colOff>1478280</xdr:colOff>
          <xdr:row>666</xdr:row>
          <xdr:rowOff>68580</xdr:rowOff>
        </xdr:to>
        <xdr:sp macro="" textlink="">
          <xdr:nvSpPr>
            <xdr:cNvPr id="1551" name="Group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668</xdr:row>
          <xdr:rowOff>259080</xdr:rowOff>
        </xdr:from>
        <xdr:to>
          <xdr:col>9</xdr:col>
          <xdr:colOff>1600200</xdr:colOff>
          <xdr:row>698</xdr:row>
          <xdr:rowOff>167640</xdr:rowOff>
        </xdr:to>
        <xdr:sp macro="" textlink="">
          <xdr:nvSpPr>
            <xdr:cNvPr id="1552" name="Group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699</xdr:row>
          <xdr:rowOff>99060</xdr:rowOff>
        </xdr:from>
        <xdr:to>
          <xdr:col>9</xdr:col>
          <xdr:colOff>1699260</xdr:colOff>
          <xdr:row>704</xdr:row>
          <xdr:rowOff>68580</xdr:rowOff>
        </xdr:to>
        <xdr:sp macro="" textlink="">
          <xdr:nvSpPr>
            <xdr:cNvPr id="1553" name="Group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705</xdr:row>
          <xdr:rowOff>53340</xdr:rowOff>
        </xdr:from>
        <xdr:to>
          <xdr:col>9</xdr:col>
          <xdr:colOff>1790700</xdr:colOff>
          <xdr:row>733</xdr:row>
          <xdr:rowOff>76200</xdr:rowOff>
        </xdr:to>
        <xdr:sp macro="" textlink="">
          <xdr:nvSpPr>
            <xdr:cNvPr id="1554" name="Group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734</xdr:row>
          <xdr:rowOff>175260</xdr:rowOff>
        </xdr:from>
        <xdr:to>
          <xdr:col>9</xdr:col>
          <xdr:colOff>1828800</xdr:colOff>
          <xdr:row>739</xdr:row>
          <xdr:rowOff>175260</xdr:rowOff>
        </xdr:to>
        <xdr:sp macro="" textlink="">
          <xdr:nvSpPr>
            <xdr:cNvPr id="1555" name="Group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740</xdr:row>
          <xdr:rowOff>0</xdr:rowOff>
        </xdr:from>
        <xdr:to>
          <xdr:col>9</xdr:col>
          <xdr:colOff>1844040</xdr:colOff>
          <xdr:row>747</xdr:row>
          <xdr:rowOff>114300</xdr:rowOff>
        </xdr:to>
        <xdr:sp macro="" textlink="">
          <xdr:nvSpPr>
            <xdr:cNvPr id="1556" name="Group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747</xdr:row>
          <xdr:rowOff>266700</xdr:rowOff>
        </xdr:from>
        <xdr:to>
          <xdr:col>9</xdr:col>
          <xdr:colOff>1844040</xdr:colOff>
          <xdr:row>755</xdr:row>
          <xdr:rowOff>114300</xdr:rowOff>
        </xdr:to>
        <xdr:sp macro="" textlink="">
          <xdr:nvSpPr>
            <xdr:cNvPr id="1557" name="Group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756</xdr:row>
          <xdr:rowOff>0</xdr:rowOff>
        </xdr:from>
        <xdr:to>
          <xdr:col>9</xdr:col>
          <xdr:colOff>1828800</xdr:colOff>
          <xdr:row>761</xdr:row>
          <xdr:rowOff>144780</xdr:rowOff>
        </xdr:to>
        <xdr:sp macro="" textlink="">
          <xdr:nvSpPr>
            <xdr:cNvPr id="1558" name="Group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en-BE" sz="800" b="0" i="0" u="none" strike="noStrike" baseline="0">
                  <a:solidFill>
                    <a:srgbClr val="000000"/>
                  </a:solidFill>
                  <a:latin typeface="Segoe UI"/>
                  <a:cs typeface="Segoe UI"/>
                </a:rPr>
                <a:t>Group Box 534</a:t>
              </a:r>
            </a:p>
          </xdr:txBody>
        </xdr:sp>
        <xdr:clientData/>
      </xdr:twoCellAnchor>
    </mc:Choice>
    <mc:Fallback/>
  </mc:AlternateContent>
  <xdr:twoCellAnchor>
    <xdr:from>
      <xdr:col>10</xdr:col>
      <xdr:colOff>2693760</xdr:colOff>
      <xdr:row>767</xdr:row>
      <xdr:rowOff>2720</xdr:rowOff>
    </xdr:from>
    <xdr:to>
      <xdr:col>12</xdr:col>
      <xdr:colOff>0</xdr:colOff>
      <xdr:row>771</xdr:row>
      <xdr:rowOff>297090</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2218760" y="228177270"/>
          <a:ext cx="5948590" cy="1513570"/>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endParaRPr lang="en-BE" sz="1100">
            <a:solidFill>
              <a:schemeClr val="dk1"/>
            </a:solidFill>
            <a:effectLst/>
            <a:latin typeface="+mn-lt"/>
            <a:ea typeface="+mn-ea"/>
            <a:cs typeface="+mn-cs"/>
          </a:endParaRPr>
        </a:p>
        <a:p>
          <a:endParaRPr lang="en-BE"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39F1-56ED-47C7-B325-960D58BE0583}">
  <sheetPr codeName="Sheet1"/>
  <dimension ref="A3:S1117"/>
  <sheetViews>
    <sheetView tabSelected="1" topLeftCell="A17" zoomScale="60" zoomScaleNormal="60" workbookViewId="0">
      <selection activeCell="A158" sqref="A158"/>
    </sheetView>
  </sheetViews>
  <sheetFormatPr defaultColWidth="8.77734375" defaultRowHeight="15.6" x14ac:dyDescent="0.3"/>
  <cols>
    <col min="2" max="2" width="13.44140625" style="1" customWidth="1"/>
    <col min="3" max="3" width="10.77734375" style="1" customWidth="1"/>
    <col min="4" max="5" width="8.77734375" style="1"/>
    <col min="6" max="6" width="11.77734375" style="1" customWidth="1"/>
    <col min="7" max="7" width="6.21875" style="1" customWidth="1"/>
    <col min="8" max="9" width="8.77734375" style="1"/>
    <col min="10" max="10" width="52.77734375" style="1" customWidth="1"/>
    <col min="11" max="11" width="39.5546875" style="1" customWidth="1"/>
    <col min="12" max="12" width="84.21875" style="1" customWidth="1"/>
    <col min="14" max="16" width="8.77734375" hidden="1" customWidth="1"/>
    <col min="17" max="17" width="8.77734375" style="68" hidden="1" customWidth="1"/>
    <col min="18" max="18" width="8.77734375" hidden="1" customWidth="1"/>
    <col min="19" max="19" width="8.77734375" style="69" hidden="1" customWidth="1"/>
    <col min="20" max="20" width="8.77734375" customWidth="1"/>
  </cols>
  <sheetData>
    <row r="3" spans="2:12" ht="16.2" thickBot="1" x14ac:dyDescent="0.35"/>
    <row r="4" spans="2:12" ht="40.950000000000003" customHeight="1" thickBot="1" x14ac:dyDescent="0.35">
      <c r="B4" s="151" t="s">
        <v>18</v>
      </c>
      <c r="C4" s="152"/>
      <c r="D4" s="152"/>
      <c r="E4" s="152"/>
      <c r="F4" s="152"/>
      <c r="G4" s="152"/>
      <c r="H4" s="152"/>
      <c r="I4" s="152"/>
      <c r="J4" s="152"/>
      <c r="K4" s="152"/>
      <c r="L4" s="153"/>
    </row>
    <row r="5" spans="2:12" ht="27.45" customHeight="1" thickBot="1" x14ac:dyDescent="0.35">
      <c r="B5" s="154" t="s">
        <v>34</v>
      </c>
      <c r="C5" s="155"/>
      <c r="D5" s="155"/>
      <c r="E5" s="155"/>
      <c r="F5" s="155"/>
      <c r="G5" s="155"/>
      <c r="H5" s="155"/>
      <c r="I5" s="155"/>
      <c r="J5" s="155"/>
      <c r="K5" s="155"/>
      <c r="L5" s="156"/>
    </row>
    <row r="6" spans="2:12" ht="21.6" customHeight="1" x14ac:dyDescent="0.3">
      <c r="B6" s="157" t="s">
        <v>35</v>
      </c>
      <c r="C6" s="158"/>
      <c r="D6" s="158"/>
      <c r="E6" s="158"/>
      <c r="F6" s="158"/>
      <c r="G6" s="158"/>
      <c r="H6" s="158"/>
      <c r="I6" s="158"/>
      <c r="J6" s="158"/>
      <c r="K6" s="158"/>
      <c r="L6" s="159"/>
    </row>
    <row r="7" spans="2:12" ht="21.6" customHeight="1" x14ac:dyDescent="0.3">
      <c r="B7" s="160"/>
      <c r="C7" s="161"/>
      <c r="D7" s="161"/>
      <c r="E7" s="161"/>
      <c r="F7" s="161"/>
      <c r="G7" s="161"/>
      <c r="H7" s="161"/>
      <c r="I7" s="161"/>
      <c r="J7" s="161"/>
      <c r="K7" s="161"/>
      <c r="L7" s="162"/>
    </row>
    <row r="8" spans="2:12" ht="21.6" customHeight="1" x14ac:dyDescent="0.3">
      <c r="B8" s="160"/>
      <c r="C8" s="161"/>
      <c r="D8" s="161"/>
      <c r="E8" s="161"/>
      <c r="F8" s="161"/>
      <c r="G8" s="161"/>
      <c r="H8" s="161"/>
      <c r="I8" s="161"/>
      <c r="J8" s="161"/>
      <c r="K8" s="161"/>
      <c r="L8" s="162"/>
    </row>
    <row r="9" spans="2:12" ht="21.6" customHeight="1" x14ac:dyDescent="0.3">
      <c r="B9" s="160"/>
      <c r="C9" s="161"/>
      <c r="D9" s="161"/>
      <c r="E9" s="161"/>
      <c r="F9" s="161"/>
      <c r="G9" s="161"/>
      <c r="H9" s="161"/>
      <c r="I9" s="161"/>
      <c r="J9" s="161"/>
      <c r="K9" s="161"/>
      <c r="L9" s="162"/>
    </row>
    <row r="10" spans="2:12" ht="14.4" x14ac:dyDescent="0.3">
      <c r="B10" s="160"/>
      <c r="C10" s="161"/>
      <c r="D10" s="161"/>
      <c r="E10" s="161"/>
      <c r="F10" s="161"/>
      <c r="G10" s="161"/>
      <c r="H10" s="161"/>
      <c r="I10" s="161"/>
      <c r="J10" s="161"/>
      <c r="K10" s="161"/>
      <c r="L10" s="162"/>
    </row>
    <row r="11" spans="2:12" ht="394.95" customHeight="1" thickBot="1" x14ac:dyDescent="0.35">
      <c r="B11" s="163"/>
      <c r="C11" s="164"/>
      <c r="D11" s="164"/>
      <c r="E11" s="164"/>
      <c r="F11" s="164"/>
      <c r="G11" s="164"/>
      <c r="H11" s="164"/>
      <c r="I11" s="164"/>
      <c r="J11" s="164"/>
      <c r="K11" s="164"/>
      <c r="L11" s="165"/>
    </row>
    <row r="12" spans="2:12" ht="24" customHeight="1" thickBot="1" x14ac:dyDescent="0.35">
      <c r="B12" s="166" t="s">
        <v>36</v>
      </c>
      <c r="C12" s="169" t="s">
        <v>0</v>
      </c>
      <c r="D12" s="170"/>
      <c r="E12" s="170"/>
      <c r="F12" s="170"/>
      <c r="G12" s="170"/>
      <c r="H12" s="170"/>
      <c r="I12" s="170"/>
      <c r="J12" s="170"/>
      <c r="K12" s="170"/>
      <c r="L12" s="3" t="s">
        <v>38</v>
      </c>
    </row>
    <row r="13" spans="2:12" ht="46.95" customHeight="1" thickBot="1" x14ac:dyDescent="0.35">
      <c r="B13" s="167"/>
      <c r="C13" s="171" t="s">
        <v>37</v>
      </c>
      <c r="D13" s="171"/>
      <c r="E13" s="171"/>
      <c r="F13" s="171"/>
      <c r="G13" s="171"/>
      <c r="H13" s="171"/>
      <c r="I13" s="171"/>
      <c r="J13" s="171"/>
      <c r="K13" s="172"/>
      <c r="L13" s="4" t="s">
        <v>39</v>
      </c>
    </row>
    <row r="14" spans="2:12" ht="24" customHeight="1" x14ac:dyDescent="0.3">
      <c r="B14" s="167"/>
      <c r="C14" s="173" t="s">
        <v>40</v>
      </c>
      <c r="D14" s="173"/>
      <c r="E14" s="173"/>
      <c r="F14" s="173"/>
      <c r="G14" s="173"/>
      <c r="H14" s="173"/>
      <c r="I14" s="173"/>
      <c r="J14" s="173"/>
      <c r="K14" s="173"/>
      <c r="L14" s="174"/>
    </row>
    <row r="15" spans="2:12" ht="24" customHeight="1" x14ac:dyDescent="0.3">
      <c r="B15" s="167"/>
      <c r="C15" s="5" t="b">
        <v>0</v>
      </c>
      <c r="D15" s="10" t="s">
        <v>41</v>
      </c>
      <c r="E15" s="10"/>
      <c r="F15" s="10"/>
      <c r="G15" s="17"/>
      <c r="H15" s="17"/>
      <c r="I15" s="19"/>
      <c r="J15" s="19"/>
      <c r="K15" s="19"/>
      <c r="L15" s="20"/>
    </row>
    <row r="16" spans="2:12" ht="24" customHeight="1" x14ac:dyDescent="0.3">
      <c r="B16" s="167"/>
      <c r="C16" s="5" t="b">
        <v>0</v>
      </c>
      <c r="D16" s="8" t="s">
        <v>42</v>
      </c>
      <c r="E16" s="8"/>
      <c r="F16" s="8"/>
      <c r="G16" s="18"/>
      <c r="H16" s="18"/>
      <c r="I16" s="6"/>
      <c r="J16" s="6"/>
      <c r="K16" s="6"/>
      <c r="L16" s="21"/>
    </row>
    <row r="17" spans="2:12" ht="24" customHeight="1" x14ac:dyDescent="0.3">
      <c r="B17" s="167"/>
      <c r="C17" s="5" t="b">
        <v>0</v>
      </c>
      <c r="D17" s="9" t="s">
        <v>43</v>
      </c>
      <c r="E17" s="10"/>
      <c r="F17" s="10"/>
      <c r="G17" s="6"/>
      <c r="H17" s="6"/>
      <c r="I17" s="6"/>
      <c r="J17" s="6"/>
      <c r="K17" s="6"/>
      <c r="L17" s="7"/>
    </row>
    <row r="18" spans="2:12" ht="24" customHeight="1" x14ac:dyDescent="0.3">
      <c r="B18" s="167"/>
      <c r="C18" s="5" t="b">
        <v>0</v>
      </c>
      <c r="D18" s="9" t="s">
        <v>44</v>
      </c>
      <c r="E18" s="10"/>
      <c r="F18" s="10"/>
      <c r="G18" s="6"/>
      <c r="H18" s="6"/>
      <c r="I18" s="6"/>
      <c r="J18" s="6"/>
      <c r="K18" s="6"/>
      <c r="L18" s="7"/>
    </row>
    <row r="19" spans="2:12" ht="24" customHeight="1" x14ac:dyDescent="0.3">
      <c r="B19" s="167"/>
      <c r="C19" s="5" t="b">
        <v>0</v>
      </c>
      <c r="D19" s="148" t="s">
        <v>45</v>
      </c>
      <c r="E19" s="148"/>
      <c r="F19" s="148"/>
      <c r="G19" s="6"/>
      <c r="H19" s="6"/>
      <c r="I19" s="6"/>
      <c r="J19" s="6"/>
      <c r="K19" s="6"/>
      <c r="L19" s="7"/>
    </row>
    <row r="20" spans="2:12" ht="24" customHeight="1" x14ac:dyDescent="0.3">
      <c r="B20" s="167"/>
      <c r="C20" s="5" t="b">
        <v>0</v>
      </c>
      <c r="D20" s="148" t="s">
        <v>19</v>
      </c>
      <c r="E20" s="148"/>
      <c r="F20" s="148"/>
      <c r="G20" s="6"/>
      <c r="H20" s="6"/>
      <c r="I20" s="6"/>
      <c r="J20" s="6"/>
      <c r="K20" s="6"/>
      <c r="L20" s="7"/>
    </row>
    <row r="21" spans="2:12" ht="24" customHeight="1" x14ac:dyDescent="0.3">
      <c r="B21" s="167"/>
      <c r="C21" s="5" t="b">
        <v>0</v>
      </c>
      <c r="D21" s="148" t="s">
        <v>20</v>
      </c>
      <c r="E21" s="148"/>
      <c r="F21" s="148"/>
      <c r="G21" s="6"/>
      <c r="H21" s="6"/>
      <c r="I21" s="6"/>
      <c r="J21" s="6"/>
      <c r="K21" s="6"/>
      <c r="L21" s="7"/>
    </row>
    <row r="22" spans="2:12" ht="24" customHeight="1" x14ac:dyDescent="0.3">
      <c r="B22" s="167"/>
      <c r="C22" s="5" t="b">
        <v>0</v>
      </c>
      <c r="D22" s="148" t="s">
        <v>21</v>
      </c>
      <c r="E22" s="148"/>
      <c r="F22" s="148"/>
      <c r="G22" s="6"/>
      <c r="H22" s="6"/>
      <c r="I22" s="6"/>
      <c r="J22" s="6"/>
      <c r="K22" s="6"/>
      <c r="L22" s="7"/>
    </row>
    <row r="23" spans="2:12" ht="24" customHeight="1" x14ac:dyDescent="0.3">
      <c r="B23" s="167"/>
      <c r="C23" s="5" t="b">
        <v>0</v>
      </c>
      <c r="D23" s="148" t="s">
        <v>22</v>
      </c>
      <c r="E23" s="148"/>
      <c r="F23" s="148"/>
      <c r="G23" s="6"/>
      <c r="H23" s="6"/>
      <c r="I23" s="6"/>
      <c r="J23" s="6"/>
      <c r="K23" s="6"/>
      <c r="L23" s="7"/>
    </row>
    <row r="24" spans="2:12" ht="24" customHeight="1" x14ac:dyDescent="0.3">
      <c r="B24" s="167"/>
      <c r="C24" s="5" t="b">
        <v>0</v>
      </c>
      <c r="D24" s="148" t="s">
        <v>23</v>
      </c>
      <c r="E24" s="148"/>
      <c r="F24" s="148"/>
      <c r="G24" s="6"/>
      <c r="H24" s="6"/>
      <c r="I24" s="6"/>
      <c r="J24" s="6"/>
      <c r="K24" s="6"/>
      <c r="L24" s="7"/>
    </row>
    <row r="25" spans="2:12" ht="24" customHeight="1" x14ac:dyDescent="0.3">
      <c r="B25" s="167"/>
      <c r="C25" s="5" t="b">
        <v>0</v>
      </c>
      <c r="D25" s="148" t="s">
        <v>24</v>
      </c>
      <c r="E25" s="148"/>
      <c r="F25" s="148"/>
      <c r="G25" s="6"/>
      <c r="H25" s="6"/>
      <c r="I25" s="6"/>
      <c r="J25" s="6"/>
      <c r="K25" s="6"/>
      <c r="L25" s="7"/>
    </row>
    <row r="26" spans="2:12" ht="24" customHeight="1" x14ac:dyDescent="0.3">
      <c r="B26" s="167"/>
      <c r="C26" s="5" t="b">
        <v>0</v>
      </c>
      <c r="D26" s="148" t="s">
        <v>25</v>
      </c>
      <c r="E26" s="148"/>
      <c r="F26" s="148"/>
      <c r="G26" s="6"/>
      <c r="H26" s="6"/>
      <c r="I26" s="6"/>
      <c r="J26" s="6"/>
      <c r="K26" s="6"/>
      <c r="L26" s="7"/>
    </row>
    <row r="27" spans="2:12" ht="24" customHeight="1" x14ac:dyDescent="0.3">
      <c r="B27" s="167"/>
      <c r="C27" s="5" t="b">
        <v>0</v>
      </c>
      <c r="D27" s="175" t="s">
        <v>26</v>
      </c>
      <c r="E27" s="175"/>
      <c r="F27" s="175"/>
      <c r="G27" s="11"/>
      <c r="H27" s="11"/>
      <c r="I27" s="6"/>
      <c r="J27" s="6"/>
      <c r="K27" s="6"/>
      <c r="L27" s="7"/>
    </row>
    <row r="28" spans="2:12" ht="24" customHeight="1" x14ac:dyDescent="0.3">
      <c r="B28" s="167"/>
      <c r="C28" s="176" t="s">
        <v>46</v>
      </c>
      <c r="D28" s="177"/>
      <c r="E28" s="177"/>
      <c r="F28" s="177"/>
      <c r="G28" s="14" t="b">
        <v>0</v>
      </c>
      <c r="H28" s="14" t="b">
        <v>0</v>
      </c>
      <c r="I28" s="6"/>
      <c r="J28" s="6"/>
      <c r="K28" s="6"/>
      <c r="L28" s="7"/>
    </row>
    <row r="29" spans="2:12" ht="24" customHeight="1" x14ac:dyDescent="0.3">
      <c r="B29" s="167"/>
      <c r="C29" s="142" t="s">
        <v>48</v>
      </c>
      <c r="D29" s="142"/>
      <c r="E29" s="142"/>
      <c r="F29" s="142"/>
      <c r="G29" s="142"/>
      <c r="H29" s="142"/>
      <c r="I29" s="142"/>
      <c r="J29" s="142"/>
      <c r="K29" s="142"/>
      <c r="L29" s="143"/>
    </row>
    <row r="30" spans="2:12" ht="24" customHeight="1" x14ac:dyDescent="0.3">
      <c r="B30" s="167"/>
      <c r="C30" s="144" t="s">
        <v>49</v>
      </c>
      <c r="D30" s="142"/>
      <c r="E30" s="142"/>
      <c r="F30" s="142"/>
      <c r="G30" s="142"/>
      <c r="H30" s="142"/>
      <c r="I30" s="142"/>
      <c r="J30" s="142"/>
      <c r="K30" s="142"/>
      <c r="L30" s="143"/>
    </row>
    <row r="31" spans="2:12" ht="24" customHeight="1" thickBot="1" x14ac:dyDescent="0.35">
      <c r="B31" s="168"/>
      <c r="C31" s="178" t="s">
        <v>50</v>
      </c>
      <c r="D31" s="179"/>
      <c r="E31" s="179"/>
      <c r="F31" s="179"/>
      <c r="G31" s="179"/>
      <c r="H31" s="179"/>
      <c r="I31" s="179"/>
      <c r="J31" s="179"/>
      <c r="K31" s="179"/>
      <c r="L31" s="180"/>
    </row>
    <row r="32" spans="2:12" ht="24" customHeight="1" x14ac:dyDescent="0.3">
      <c r="B32" s="128" t="s">
        <v>51</v>
      </c>
      <c r="C32" s="131" t="s">
        <v>0</v>
      </c>
      <c r="D32" s="131"/>
      <c r="E32" s="131"/>
      <c r="F32" s="131"/>
      <c r="G32" s="131"/>
      <c r="H32" s="131"/>
      <c r="I32" s="131"/>
      <c r="J32" s="131"/>
      <c r="K32" s="131"/>
      <c r="L32" s="132"/>
    </row>
    <row r="33" spans="2:12" ht="24" customHeight="1" x14ac:dyDescent="0.3">
      <c r="B33" s="129"/>
      <c r="C33" s="133" t="s">
        <v>52</v>
      </c>
      <c r="D33" s="133"/>
      <c r="E33" s="133"/>
      <c r="F33" s="133"/>
      <c r="G33" s="133"/>
      <c r="H33" s="133"/>
      <c r="I33" s="133"/>
      <c r="J33" s="133"/>
      <c r="K33" s="133"/>
      <c r="L33" s="134"/>
    </row>
    <row r="34" spans="2:12" ht="24" customHeight="1" x14ac:dyDescent="0.3">
      <c r="B34" s="129"/>
      <c r="C34" s="135" t="s">
        <v>53</v>
      </c>
      <c r="D34" s="135"/>
      <c r="E34" s="135"/>
      <c r="F34" s="135"/>
      <c r="G34" s="135"/>
      <c r="H34" s="135"/>
      <c r="I34" s="136"/>
      <c r="J34" s="136"/>
      <c r="K34" s="136"/>
      <c r="L34" s="137"/>
    </row>
    <row r="35" spans="2:12" ht="24" customHeight="1" x14ac:dyDescent="0.3">
      <c r="B35" s="129"/>
      <c r="C35" s="22"/>
      <c r="D35" s="23" t="s">
        <v>41</v>
      </c>
      <c r="E35" s="23"/>
      <c r="F35" s="24"/>
      <c r="G35" s="24"/>
      <c r="H35" s="24"/>
      <c r="I35" s="15"/>
      <c r="J35" s="15"/>
      <c r="K35" s="15"/>
      <c r="L35" s="16"/>
    </row>
    <row r="36" spans="2:12" ht="24" customHeight="1" x14ac:dyDescent="0.3">
      <c r="B36" s="129"/>
      <c r="C36" s="22"/>
      <c r="D36" s="8" t="s">
        <v>42</v>
      </c>
      <c r="E36" s="8"/>
      <c r="F36" s="8"/>
      <c r="G36" s="15"/>
      <c r="H36" s="15"/>
      <c r="I36" s="15"/>
      <c r="J36" s="15"/>
      <c r="K36" s="15"/>
      <c r="L36" s="16"/>
    </row>
    <row r="37" spans="2:12" ht="24" customHeight="1" x14ac:dyDescent="0.3">
      <c r="B37" s="129"/>
      <c r="C37" s="22"/>
      <c r="D37" s="9" t="s">
        <v>43</v>
      </c>
      <c r="E37" s="10"/>
      <c r="F37" s="10"/>
      <c r="G37" s="15"/>
      <c r="H37" s="15"/>
      <c r="I37" s="15"/>
      <c r="J37" s="15"/>
      <c r="K37" s="15"/>
      <c r="L37" s="16"/>
    </row>
    <row r="38" spans="2:12" ht="24" customHeight="1" x14ac:dyDescent="0.3">
      <c r="B38" s="129"/>
      <c r="C38" s="26"/>
      <c r="D38" s="9" t="s">
        <v>44</v>
      </c>
      <c r="E38" s="10"/>
      <c r="F38" s="10"/>
      <c r="G38" s="15"/>
      <c r="H38" s="15"/>
      <c r="I38" s="15"/>
      <c r="J38" s="15"/>
      <c r="K38" s="15"/>
      <c r="L38" s="16"/>
    </row>
    <row r="39" spans="2:12" ht="24" customHeight="1" x14ac:dyDescent="0.3">
      <c r="B39" s="129"/>
      <c r="C39" s="26"/>
      <c r="D39" s="148" t="s">
        <v>45</v>
      </c>
      <c r="E39" s="148"/>
      <c r="F39" s="148"/>
      <c r="G39" s="15"/>
      <c r="H39" s="15"/>
      <c r="I39" s="15"/>
      <c r="J39" s="15"/>
      <c r="K39" s="15"/>
      <c r="L39" s="16"/>
    </row>
    <row r="40" spans="2:12" ht="24" customHeight="1" x14ac:dyDescent="0.3">
      <c r="B40" s="129"/>
      <c r="C40" s="25"/>
      <c r="D40" s="148" t="s">
        <v>19</v>
      </c>
      <c r="E40" s="148"/>
      <c r="F40" s="148"/>
      <c r="G40" s="15"/>
      <c r="H40" s="15"/>
      <c r="I40" s="15"/>
      <c r="J40" s="15"/>
      <c r="K40" s="15"/>
      <c r="L40" s="16"/>
    </row>
    <row r="41" spans="2:12" ht="24" customHeight="1" x14ac:dyDescent="0.3">
      <c r="B41" s="129"/>
      <c r="C41" s="22"/>
      <c r="D41" s="148" t="s">
        <v>20</v>
      </c>
      <c r="E41" s="148"/>
      <c r="F41" s="148"/>
      <c r="G41" s="15"/>
      <c r="H41" s="15"/>
      <c r="I41" s="15"/>
      <c r="J41" s="15"/>
      <c r="K41" s="15"/>
      <c r="L41" s="16"/>
    </row>
    <row r="42" spans="2:12" ht="24" customHeight="1" x14ac:dyDescent="0.3">
      <c r="B42" s="129"/>
      <c r="C42" s="26"/>
      <c r="D42" s="148" t="s">
        <v>21</v>
      </c>
      <c r="E42" s="148"/>
      <c r="F42" s="148"/>
      <c r="G42" s="15"/>
      <c r="H42" s="15"/>
      <c r="I42" s="15"/>
      <c r="J42" s="15"/>
      <c r="K42" s="15"/>
      <c r="L42" s="16"/>
    </row>
    <row r="43" spans="2:12" ht="24" customHeight="1" x14ac:dyDescent="0.3">
      <c r="B43" s="129"/>
      <c r="C43" s="26"/>
      <c r="D43" s="148" t="s">
        <v>22</v>
      </c>
      <c r="E43" s="148"/>
      <c r="F43" s="148"/>
      <c r="G43" s="15"/>
      <c r="H43" s="15"/>
      <c r="I43" s="15"/>
      <c r="J43" s="15"/>
      <c r="K43" s="15"/>
      <c r="L43" s="16"/>
    </row>
    <row r="44" spans="2:12" ht="24" customHeight="1" x14ac:dyDescent="0.3">
      <c r="B44" s="129"/>
      <c r="C44" s="26"/>
      <c r="D44" s="148" t="s">
        <v>23</v>
      </c>
      <c r="E44" s="148"/>
      <c r="F44" s="148"/>
      <c r="G44" s="15"/>
      <c r="H44" s="15"/>
      <c r="I44" s="15"/>
      <c r="J44" s="15"/>
      <c r="K44" s="15"/>
      <c r="L44" s="16"/>
    </row>
    <row r="45" spans="2:12" ht="24" customHeight="1" x14ac:dyDescent="0.3">
      <c r="B45" s="129"/>
      <c r="C45" s="26"/>
      <c r="D45" s="148" t="s">
        <v>24</v>
      </c>
      <c r="E45" s="148"/>
      <c r="F45" s="148"/>
      <c r="G45" s="15"/>
      <c r="H45" s="15"/>
      <c r="I45" s="15"/>
      <c r="J45" s="15"/>
      <c r="K45" s="15"/>
      <c r="L45" s="16"/>
    </row>
    <row r="46" spans="2:12" ht="24" customHeight="1" x14ac:dyDescent="0.3">
      <c r="B46" s="129"/>
      <c r="C46" s="26"/>
      <c r="D46" s="148" t="s">
        <v>25</v>
      </c>
      <c r="E46" s="148"/>
      <c r="F46" s="148"/>
      <c r="G46" s="15"/>
      <c r="H46" s="15"/>
      <c r="I46" s="15"/>
      <c r="J46" s="15"/>
      <c r="K46" s="15"/>
      <c r="L46" s="16"/>
    </row>
    <row r="47" spans="2:12" ht="24" customHeight="1" x14ac:dyDescent="0.3">
      <c r="B47" s="129"/>
      <c r="C47" s="26"/>
      <c r="D47" s="148" t="s">
        <v>26</v>
      </c>
      <c r="E47" s="148"/>
      <c r="F47" s="148"/>
      <c r="G47" s="15"/>
      <c r="H47" s="15"/>
      <c r="I47" s="15"/>
      <c r="J47" s="15"/>
      <c r="K47" s="15"/>
      <c r="L47" s="16"/>
    </row>
    <row r="48" spans="2:12" ht="24" customHeight="1" x14ac:dyDescent="0.3">
      <c r="B48" s="129"/>
      <c r="C48" s="141" t="s">
        <v>286</v>
      </c>
      <c r="D48" s="142"/>
      <c r="E48" s="142"/>
      <c r="F48" s="142"/>
      <c r="G48" s="142"/>
      <c r="H48" s="142"/>
      <c r="I48" s="142"/>
      <c r="J48" s="142"/>
      <c r="K48" s="142"/>
      <c r="L48" s="143"/>
    </row>
    <row r="49" spans="2:17" ht="24" customHeight="1" x14ac:dyDescent="0.3">
      <c r="B49" s="129"/>
      <c r="C49" s="144" t="s">
        <v>49</v>
      </c>
      <c r="D49" s="142"/>
      <c r="E49" s="142"/>
      <c r="F49" s="142"/>
      <c r="G49" s="142"/>
      <c r="H49" s="142"/>
      <c r="I49" s="142"/>
      <c r="J49" s="142"/>
      <c r="K49" s="142"/>
      <c r="L49" s="143"/>
    </row>
    <row r="50" spans="2:17" ht="24" customHeight="1" x14ac:dyDescent="0.3">
      <c r="B50" s="129"/>
      <c r="C50" s="145" t="s">
        <v>50</v>
      </c>
      <c r="D50" s="146"/>
      <c r="E50" s="146"/>
      <c r="F50" s="146"/>
      <c r="G50" s="146"/>
      <c r="H50" s="146"/>
      <c r="I50" s="146"/>
      <c r="J50" s="146"/>
      <c r="K50" s="146"/>
      <c r="L50" s="147"/>
    </row>
    <row r="51" spans="2:17" ht="24" customHeight="1" thickBot="1" x14ac:dyDescent="0.35">
      <c r="B51" s="130"/>
      <c r="C51" s="138" t="s">
        <v>54</v>
      </c>
      <c r="D51" s="139"/>
      <c r="E51" s="139"/>
      <c r="F51" s="139"/>
      <c r="G51" s="139"/>
      <c r="H51" s="139"/>
      <c r="I51" s="139"/>
      <c r="J51" s="139"/>
      <c r="K51" s="139"/>
      <c r="L51" s="140"/>
    </row>
    <row r="52" spans="2:17" ht="24" customHeight="1" x14ac:dyDescent="0.3">
      <c r="B52" s="105" t="s">
        <v>55</v>
      </c>
      <c r="C52" s="108" t="s">
        <v>0</v>
      </c>
      <c r="D52" s="109"/>
      <c r="E52" s="109"/>
      <c r="F52" s="109"/>
      <c r="G52" s="109"/>
      <c r="H52" s="109"/>
      <c r="I52" s="109"/>
      <c r="J52" s="109"/>
      <c r="K52" s="109"/>
      <c r="L52" s="110"/>
    </row>
    <row r="53" spans="2:17" ht="24" customHeight="1" x14ac:dyDescent="0.3">
      <c r="B53" s="106"/>
      <c r="C53" s="111" t="s">
        <v>56</v>
      </c>
      <c r="D53" s="112"/>
      <c r="E53" s="112"/>
      <c r="F53" s="112"/>
      <c r="G53" s="112"/>
      <c r="H53" s="112"/>
      <c r="I53" s="112"/>
      <c r="J53" s="112"/>
      <c r="K53" s="112"/>
      <c r="L53" s="113"/>
    </row>
    <row r="54" spans="2:17" ht="24" customHeight="1" x14ac:dyDescent="0.3">
      <c r="B54" s="106"/>
      <c r="C54" s="114" t="s">
        <v>1</v>
      </c>
      <c r="D54" s="115"/>
      <c r="E54" s="115"/>
      <c r="F54" s="115"/>
      <c r="G54" s="115"/>
      <c r="H54" s="115"/>
      <c r="I54" s="115"/>
      <c r="J54" s="115"/>
      <c r="K54" s="115"/>
      <c r="L54" s="116"/>
    </row>
    <row r="55" spans="2:17" ht="24" customHeight="1" thickBot="1" x14ac:dyDescent="0.35">
      <c r="B55" s="107"/>
      <c r="C55" s="117" t="s">
        <v>2</v>
      </c>
      <c r="D55" s="118"/>
      <c r="E55" s="118"/>
      <c r="F55" s="118"/>
      <c r="G55" s="118"/>
      <c r="H55" s="118"/>
      <c r="I55" s="118"/>
      <c r="J55" s="118"/>
      <c r="K55" s="118"/>
      <c r="L55" s="119"/>
    </row>
    <row r="56" spans="2:17" ht="24" customHeight="1" thickBot="1" x14ac:dyDescent="0.35">
      <c r="B56" s="87" t="s">
        <v>58</v>
      </c>
      <c r="C56" s="88"/>
      <c r="D56" s="88"/>
      <c r="E56" s="88"/>
      <c r="F56" s="88"/>
      <c r="G56" s="88"/>
      <c r="H56" s="88"/>
      <c r="I56" s="88"/>
      <c r="J56" s="88"/>
      <c r="K56" s="88"/>
      <c r="L56" s="12" t="s">
        <v>285</v>
      </c>
    </row>
    <row r="57" spans="2:17" ht="24" customHeight="1" x14ac:dyDescent="0.3">
      <c r="B57" s="37" t="s">
        <v>61</v>
      </c>
      <c r="C57" s="38"/>
      <c r="D57" s="38"/>
      <c r="E57" s="38"/>
      <c r="F57" s="38"/>
      <c r="G57" s="38"/>
      <c r="H57" s="38"/>
      <c r="I57" s="38"/>
      <c r="J57" s="38"/>
      <c r="K57" s="39"/>
    </row>
    <row r="58" spans="2:17" ht="24" customHeight="1" x14ac:dyDescent="0.3">
      <c r="B58" s="27"/>
      <c r="C58" s="30"/>
      <c r="D58" s="30" t="s">
        <v>47</v>
      </c>
      <c r="E58" s="30"/>
      <c r="F58" s="30"/>
      <c r="G58" s="30"/>
      <c r="H58" s="30"/>
      <c r="I58" s="30"/>
      <c r="J58" s="30"/>
      <c r="K58" s="29"/>
    </row>
    <row r="59" spans="2:17" ht="24" customHeight="1" x14ac:dyDescent="0.3">
      <c r="B59" s="27"/>
      <c r="C59" s="30"/>
      <c r="D59" s="30" t="s">
        <v>59</v>
      </c>
      <c r="E59" s="30"/>
      <c r="F59" s="30"/>
      <c r="G59" s="30"/>
      <c r="H59" s="30"/>
      <c r="I59" s="30"/>
      <c r="J59" s="30"/>
      <c r="K59" s="29"/>
    </row>
    <row r="60" spans="2:17" ht="24" customHeight="1" x14ac:dyDescent="0.3">
      <c r="B60" s="27"/>
      <c r="C60" s="30"/>
      <c r="D60" s="30"/>
      <c r="E60" s="30"/>
      <c r="F60" s="30"/>
      <c r="G60" s="30"/>
      <c r="H60" s="30"/>
      <c r="I60" s="30"/>
      <c r="J60" s="30"/>
      <c r="K60" s="29"/>
    </row>
    <row r="61" spans="2:17" ht="24" customHeight="1" x14ac:dyDescent="0.3">
      <c r="B61" s="27" t="s">
        <v>62</v>
      </c>
      <c r="C61" s="28"/>
      <c r="D61" s="28"/>
      <c r="E61" s="28"/>
      <c r="F61" s="28"/>
      <c r="G61" s="28"/>
      <c r="H61" s="28"/>
      <c r="I61" s="28"/>
      <c r="J61" s="30"/>
      <c r="K61" s="32"/>
    </row>
    <row r="62" spans="2:17" ht="24" customHeight="1" x14ac:dyDescent="0.3">
      <c r="B62" s="31"/>
      <c r="C62" s="30"/>
      <c r="D62" s="30" t="s">
        <v>47</v>
      </c>
      <c r="E62" s="30"/>
      <c r="F62" s="30"/>
      <c r="G62" s="30"/>
      <c r="H62" s="30"/>
      <c r="I62" s="30"/>
      <c r="J62" s="30"/>
      <c r="K62" s="32"/>
      <c r="N62" t="b">
        <v>0</v>
      </c>
      <c r="Q62" s="68">
        <f t="shared" ref="Q62:Q86" si="0">IF(N62=TRUE,0.93%,0)</f>
        <v>0</v>
      </c>
    </row>
    <row r="63" spans="2:17" ht="24" customHeight="1" x14ac:dyDescent="0.3">
      <c r="B63" s="31"/>
      <c r="C63" s="30"/>
      <c r="D63" s="30" t="s">
        <v>59</v>
      </c>
      <c r="E63" s="30"/>
      <c r="F63" s="30"/>
      <c r="G63" s="30"/>
      <c r="H63" s="30"/>
      <c r="I63" s="30"/>
      <c r="J63" s="30"/>
      <c r="K63" s="32"/>
      <c r="N63" t="b">
        <v>0</v>
      </c>
    </row>
    <row r="64" spans="2:17" ht="24" customHeight="1" x14ac:dyDescent="0.3">
      <c r="B64" s="31"/>
      <c r="C64" s="30" t="s">
        <v>63</v>
      </c>
      <c r="D64" s="30"/>
      <c r="E64" s="30"/>
      <c r="F64" s="30"/>
      <c r="G64" s="30"/>
      <c r="H64" s="30"/>
      <c r="I64" s="30"/>
      <c r="J64" s="30"/>
      <c r="K64" s="32"/>
    </row>
    <row r="65" spans="2:17" ht="24" customHeight="1" x14ac:dyDescent="0.3">
      <c r="B65" s="31"/>
      <c r="C65" s="30" t="s">
        <v>3</v>
      </c>
      <c r="D65" s="126"/>
      <c r="E65" s="126"/>
      <c r="F65" s="126"/>
      <c r="G65" s="126"/>
      <c r="H65" s="30"/>
      <c r="I65" s="30"/>
      <c r="J65" s="30"/>
      <c r="K65" s="32"/>
    </row>
    <row r="66" spans="2:17" ht="24" customHeight="1" x14ac:dyDescent="0.3">
      <c r="B66" s="31"/>
      <c r="C66" s="30" t="s">
        <v>1</v>
      </c>
      <c r="D66" s="127"/>
      <c r="E66" s="127"/>
      <c r="F66" s="127"/>
      <c r="G66" s="127"/>
      <c r="H66" s="30"/>
      <c r="I66" s="30"/>
      <c r="J66" s="30"/>
      <c r="K66" s="32"/>
    </row>
    <row r="67" spans="2:17" ht="24" customHeight="1" x14ac:dyDescent="0.3">
      <c r="B67" s="31"/>
      <c r="C67" s="30" t="s">
        <v>57</v>
      </c>
      <c r="D67" s="127"/>
      <c r="E67" s="127"/>
      <c r="F67" s="127"/>
      <c r="G67" s="127"/>
      <c r="H67" s="30"/>
      <c r="I67" s="30"/>
      <c r="J67" s="30"/>
      <c r="K67" s="32"/>
    </row>
    <row r="68" spans="2:17" ht="24" customHeight="1" x14ac:dyDescent="0.3">
      <c r="B68" s="31"/>
      <c r="C68" s="30"/>
      <c r="D68" s="36"/>
      <c r="E68" s="36"/>
      <c r="F68" s="36"/>
      <c r="G68" s="36"/>
      <c r="H68" s="30"/>
      <c r="I68" s="30"/>
      <c r="J68" s="30"/>
      <c r="K68" s="32"/>
    </row>
    <row r="69" spans="2:17" ht="24" customHeight="1" x14ac:dyDescent="0.3">
      <c r="B69" s="27" t="s">
        <v>64</v>
      </c>
      <c r="C69" s="28"/>
      <c r="D69" s="28"/>
      <c r="E69" s="28"/>
      <c r="F69" s="28"/>
      <c r="G69" s="28"/>
      <c r="H69" s="28"/>
      <c r="I69" s="28"/>
      <c r="J69" s="30"/>
      <c r="K69" s="32"/>
    </row>
    <row r="70" spans="2:17" ht="24" customHeight="1" x14ac:dyDescent="0.3">
      <c r="B70" s="31"/>
      <c r="C70" s="30"/>
      <c r="D70" s="30" t="s">
        <v>47</v>
      </c>
      <c r="E70" s="30"/>
      <c r="F70" s="30"/>
      <c r="G70" s="30"/>
      <c r="H70" s="30"/>
      <c r="I70" s="30"/>
      <c r="J70" s="30"/>
      <c r="K70" s="32"/>
      <c r="N70" t="b">
        <v>0</v>
      </c>
      <c r="Q70" s="68">
        <f t="shared" si="0"/>
        <v>0</v>
      </c>
    </row>
    <row r="71" spans="2:17" ht="24" customHeight="1" x14ac:dyDescent="0.3">
      <c r="B71" s="31"/>
      <c r="C71" s="30"/>
      <c r="D71" s="30" t="s">
        <v>59</v>
      </c>
      <c r="E71" s="30"/>
      <c r="F71" s="30"/>
      <c r="G71" s="30"/>
      <c r="H71" s="30"/>
      <c r="I71" s="30"/>
      <c r="J71" s="30"/>
      <c r="K71" s="32"/>
      <c r="N71" t="b">
        <v>0</v>
      </c>
    </row>
    <row r="72" spans="2:17" ht="24" customHeight="1" x14ac:dyDescent="0.3">
      <c r="B72" s="31"/>
      <c r="C72" s="30" t="s">
        <v>63</v>
      </c>
      <c r="D72" s="30"/>
      <c r="E72" s="30"/>
      <c r="F72" s="30"/>
      <c r="G72" s="30"/>
      <c r="H72" s="30"/>
      <c r="I72" s="30"/>
      <c r="J72" s="30"/>
      <c r="K72" s="32"/>
    </row>
    <row r="73" spans="2:17" ht="24" customHeight="1" x14ac:dyDescent="0.3">
      <c r="B73" s="31"/>
      <c r="C73" s="30" t="s">
        <v>3</v>
      </c>
      <c r="D73" s="126"/>
      <c r="E73" s="126"/>
      <c r="F73" s="126"/>
      <c r="G73" s="126"/>
      <c r="H73" s="30"/>
      <c r="I73" s="30"/>
      <c r="J73" s="30"/>
      <c r="K73" s="32"/>
    </row>
    <row r="74" spans="2:17" ht="24" customHeight="1" x14ac:dyDescent="0.3">
      <c r="B74" s="31"/>
      <c r="C74" s="30" t="s">
        <v>1</v>
      </c>
      <c r="D74" s="127"/>
      <c r="E74" s="127"/>
      <c r="F74" s="127"/>
      <c r="G74" s="127"/>
      <c r="H74" s="30"/>
      <c r="I74" s="30"/>
      <c r="J74" s="30"/>
      <c r="K74" s="32"/>
    </row>
    <row r="75" spans="2:17" ht="24" customHeight="1" x14ac:dyDescent="0.3">
      <c r="B75" s="31"/>
      <c r="C75" s="30" t="s">
        <v>57</v>
      </c>
      <c r="D75" s="127"/>
      <c r="E75" s="127"/>
      <c r="F75" s="127"/>
      <c r="G75" s="127"/>
      <c r="H75" s="30"/>
      <c r="I75" s="30"/>
      <c r="J75" s="30"/>
      <c r="K75" s="32"/>
    </row>
    <row r="76" spans="2:17" ht="24" customHeight="1" x14ac:dyDescent="0.3">
      <c r="B76" s="31"/>
      <c r="C76" s="30"/>
      <c r="D76" s="30"/>
      <c r="E76" s="30"/>
      <c r="F76" s="30"/>
      <c r="G76" s="30"/>
      <c r="H76" s="30"/>
      <c r="I76" s="30"/>
      <c r="J76" s="30"/>
      <c r="K76" s="32"/>
    </row>
    <row r="77" spans="2:17" ht="24" customHeight="1" x14ac:dyDescent="0.3">
      <c r="B77" s="31" t="s">
        <v>65</v>
      </c>
      <c r="C77" s="30"/>
      <c r="D77" s="30"/>
      <c r="E77" s="30"/>
      <c r="F77" s="30"/>
      <c r="G77" s="30"/>
      <c r="H77" s="30"/>
      <c r="I77" s="30"/>
      <c r="J77" s="30"/>
      <c r="K77" s="32"/>
    </row>
    <row r="78" spans="2:17" ht="24" customHeight="1" x14ac:dyDescent="0.3">
      <c r="B78" s="31"/>
      <c r="C78" s="30"/>
      <c r="D78" s="30" t="s">
        <v>47</v>
      </c>
      <c r="E78" s="30"/>
      <c r="F78" s="30"/>
      <c r="G78" s="30"/>
      <c r="H78" s="30"/>
      <c r="I78" s="30"/>
      <c r="J78" s="30"/>
      <c r="K78" s="32"/>
      <c r="N78" t="b">
        <v>0</v>
      </c>
      <c r="Q78" s="68">
        <f t="shared" si="0"/>
        <v>0</v>
      </c>
    </row>
    <row r="79" spans="2:17" ht="24" customHeight="1" x14ac:dyDescent="0.3">
      <c r="B79" s="31"/>
      <c r="C79" s="30"/>
      <c r="D79" s="30" t="s">
        <v>59</v>
      </c>
      <c r="E79" s="30"/>
      <c r="F79" s="30"/>
      <c r="G79" s="30"/>
      <c r="H79" s="30"/>
      <c r="I79" s="30"/>
      <c r="J79" s="30"/>
      <c r="K79" s="32"/>
      <c r="N79" t="b">
        <v>0</v>
      </c>
    </row>
    <row r="80" spans="2:17" ht="24" customHeight="1" x14ac:dyDescent="0.3">
      <c r="B80" s="31"/>
      <c r="C80" s="30" t="s">
        <v>63</v>
      </c>
      <c r="D80" s="30"/>
      <c r="E80" s="30"/>
      <c r="F80" s="30"/>
      <c r="G80" s="30"/>
      <c r="H80" s="30"/>
      <c r="I80" s="30"/>
      <c r="J80" s="30"/>
      <c r="K80" s="32"/>
    </row>
    <row r="81" spans="2:19" ht="24" customHeight="1" x14ac:dyDescent="0.3">
      <c r="B81" s="31"/>
      <c r="C81" s="30" t="s">
        <v>3</v>
      </c>
      <c r="D81" s="126"/>
      <c r="E81" s="126"/>
      <c r="F81" s="126"/>
      <c r="G81" s="126"/>
      <c r="H81" s="30"/>
      <c r="I81" s="30"/>
      <c r="J81" s="30"/>
      <c r="K81" s="32"/>
    </row>
    <row r="82" spans="2:19" ht="24" customHeight="1" x14ac:dyDescent="0.3">
      <c r="B82" s="31"/>
      <c r="C82" s="30" t="s">
        <v>1</v>
      </c>
      <c r="D82" s="127"/>
      <c r="E82" s="127"/>
      <c r="F82" s="127"/>
      <c r="G82" s="127"/>
      <c r="H82" s="30"/>
      <c r="I82" s="30"/>
      <c r="J82" s="30"/>
      <c r="K82" s="32"/>
    </row>
    <row r="83" spans="2:19" ht="24" customHeight="1" x14ac:dyDescent="0.3">
      <c r="B83" s="31"/>
      <c r="C83" s="30" t="s">
        <v>57</v>
      </c>
      <c r="D83" s="127"/>
      <c r="E83" s="127"/>
      <c r="F83" s="127"/>
      <c r="G83" s="127"/>
      <c r="H83" s="30"/>
      <c r="I83" s="30"/>
      <c r="J83" s="30"/>
      <c r="K83" s="32"/>
    </row>
    <row r="84" spans="2:19" ht="24" customHeight="1" x14ac:dyDescent="0.3">
      <c r="B84" s="31"/>
      <c r="C84" s="30"/>
      <c r="D84" s="30"/>
      <c r="E84" s="30"/>
      <c r="F84" s="30"/>
      <c r="G84" s="30"/>
      <c r="H84" s="30"/>
      <c r="I84" s="30"/>
      <c r="J84" s="30"/>
      <c r="K84" s="32"/>
    </row>
    <row r="85" spans="2:19" ht="34.950000000000003" customHeight="1" x14ac:dyDescent="0.3">
      <c r="B85" s="120" t="s">
        <v>66</v>
      </c>
      <c r="C85" s="121"/>
      <c r="D85" s="121"/>
      <c r="E85" s="121"/>
      <c r="F85" s="121"/>
      <c r="G85" s="121"/>
      <c r="H85" s="121"/>
      <c r="I85" s="121"/>
      <c r="J85" s="121"/>
      <c r="K85" s="122"/>
    </row>
    <row r="86" spans="2:19" ht="24" customHeight="1" x14ac:dyDescent="0.3">
      <c r="B86" s="31"/>
      <c r="C86" s="30"/>
      <c r="D86" s="30" t="s">
        <v>47</v>
      </c>
      <c r="E86" s="30"/>
      <c r="F86" s="30"/>
      <c r="G86" s="30"/>
      <c r="H86" s="30"/>
      <c r="I86" s="30"/>
      <c r="J86" s="30"/>
      <c r="K86" s="32"/>
      <c r="N86" t="b">
        <v>0</v>
      </c>
      <c r="Q86" s="68">
        <f t="shared" si="0"/>
        <v>0</v>
      </c>
      <c r="S86" s="70">
        <f>SUM(Q59:Q86)</f>
        <v>0</v>
      </c>
    </row>
    <row r="87" spans="2:19" ht="24" customHeight="1" x14ac:dyDescent="0.3">
      <c r="B87" s="31"/>
      <c r="C87" s="30"/>
      <c r="D87" s="30" t="s">
        <v>59</v>
      </c>
      <c r="E87" s="30"/>
      <c r="F87" s="30"/>
      <c r="G87" s="30"/>
      <c r="H87" s="30"/>
      <c r="I87" s="30"/>
      <c r="J87" s="30"/>
      <c r="K87" s="32"/>
      <c r="N87" t="b">
        <v>0</v>
      </c>
    </row>
    <row r="88" spans="2:19" ht="24" customHeight="1" x14ac:dyDescent="0.3">
      <c r="B88" s="31"/>
      <c r="C88" s="30" t="s">
        <v>63</v>
      </c>
      <c r="D88" s="30"/>
      <c r="E88" s="30"/>
      <c r="F88" s="30"/>
      <c r="G88" s="30"/>
      <c r="H88" s="30"/>
      <c r="I88" s="30"/>
      <c r="J88" s="30"/>
      <c r="K88" s="32"/>
    </row>
    <row r="89" spans="2:19" ht="24" customHeight="1" x14ac:dyDescent="0.3">
      <c r="B89" s="31"/>
      <c r="C89" s="30" t="s">
        <v>3</v>
      </c>
      <c r="D89" s="126"/>
      <c r="E89" s="126"/>
      <c r="F89" s="126"/>
      <c r="G89" s="126"/>
      <c r="H89" s="30"/>
      <c r="I89" s="30"/>
      <c r="J89" s="30"/>
      <c r="K89" s="32"/>
    </row>
    <row r="90" spans="2:19" ht="24" customHeight="1" x14ac:dyDescent="0.3">
      <c r="B90" s="31"/>
      <c r="C90" s="30" t="s">
        <v>1</v>
      </c>
      <c r="D90" s="127"/>
      <c r="E90" s="127"/>
      <c r="F90" s="127"/>
      <c r="G90" s="127"/>
      <c r="H90" s="30"/>
      <c r="I90" s="30"/>
      <c r="J90" s="30"/>
      <c r="K90" s="32"/>
    </row>
    <row r="91" spans="2:19" ht="24" customHeight="1" x14ac:dyDescent="0.3">
      <c r="B91" s="31"/>
      <c r="C91" s="30" t="s">
        <v>57</v>
      </c>
      <c r="D91" s="127"/>
      <c r="E91" s="127"/>
      <c r="F91" s="127"/>
      <c r="G91" s="127"/>
      <c r="H91" s="30"/>
      <c r="I91" s="30"/>
      <c r="J91" s="30"/>
      <c r="K91" s="32"/>
    </row>
    <row r="92" spans="2:19" ht="24" customHeight="1" x14ac:dyDescent="0.3">
      <c r="B92" s="31"/>
      <c r="C92" s="30"/>
      <c r="D92" s="30"/>
      <c r="E92" s="30"/>
      <c r="F92" s="30"/>
      <c r="G92" s="30"/>
      <c r="H92" s="30"/>
      <c r="I92" s="30"/>
      <c r="J92" s="30"/>
      <c r="K92" s="32"/>
    </row>
    <row r="93" spans="2:19" ht="24" customHeight="1" x14ac:dyDescent="0.3">
      <c r="B93" s="123" t="s">
        <v>67</v>
      </c>
      <c r="C93" s="124"/>
      <c r="D93" s="124"/>
      <c r="E93" s="124"/>
      <c r="F93" s="124"/>
      <c r="G93" s="124"/>
      <c r="H93" s="124"/>
      <c r="I93" s="124"/>
      <c r="J93" s="124"/>
      <c r="K93" s="125"/>
    </row>
    <row r="94" spans="2:19" ht="24" customHeight="1" thickBot="1" x14ac:dyDescent="0.35">
      <c r="B94" s="33"/>
      <c r="C94" s="34"/>
      <c r="D94" s="34"/>
      <c r="E94" s="34"/>
      <c r="F94" s="34"/>
      <c r="G94" s="34"/>
      <c r="H94" s="34"/>
      <c r="I94" s="34"/>
      <c r="J94" s="34"/>
      <c r="K94" s="35"/>
    </row>
    <row r="95" spans="2:19" ht="24" customHeight="1" x14ac:dyDescent="0.3">
      <c r="B95" s="37" t="s">
        <v>68</v>
      </c>
      <c r="C95" s="38"/>
      <c r="D95" s="38"/>
      <c r="E95" s="38"/>
      <c r="F95" s="38"/>
      <c r="G95" s="38"/>
      <c r="H95" s="38"/>
      <c r="I95" s="38"/>
      <c r="J95" s="38"/>
      <c r="K95" s="39"/>
    </row>
    <row r="96" spans="2:19" ht="24" customHeight="1" x14ac:dyDescent="0.3">
      <c r="B96" s="31"/>
      <c r="C96" s="30" t="s">
        <v>69</v>
      </c>
      <c r="D96" s="30"/>
      <c r="E96" s="30"/>
      <c r="F96" s="30"/>
      <c r="G96" s="30"/>
      <c r="H96" s="30"/>
      <c r="I96" s="30"/>
      <c r="J96" s="30"/>
      <c r="K96" s="32"/>
      <c r="Q96" s="68">
        <f>IF(N96=TRUE,3%,0)</f>
        <v>0</v>
      </c>
    </row>
    <row r="97" spans="2:17" ht="31.95" customHeight="1" thickBot="1" x14ac:dyDescent="0.35">
      <c r="B97" s="31"/>
      <c r="C97" s="42" t="s">
        <v>70</v>
      </c>
      <c r="D97" s="43"/>
      <c r="E97" s="43"/>
      <c r="F97" s="43"/>
      <c r="G97" s="43"/>
      <c r="H97" s="30"/>
      <c r="I97" s="30"/>
      <c r="J97" s="30"/>
      <c r="K97" s="32"/>
    </row>
    <row r="98" spans="2:17" ht="24" customHeight="1" thickBot="1" x14ac:dyDescent="0.35">
      <c r="B98" s="31"/>
      <c r="C98" s="75"/>
      <c r="D98" s="76"/>
      <c r="E98" s="76"/>
      <c r="F98" s="76"/>
      <c r="G98" s="77"/>
      <c r="H98" s="30"/>
      <c r="I98" s="30"/>
      <c r="J98" s="30"/>
      <c r="K98" s="32"/>
    </row>
    <row r="99" spans="2:17" ht="32.25" customHeight="1" x14ac:dyDescent="0.3">
      <c r="B99" s="31"/>
      <c r="C99" s="149" t="s">
        <v>71</v>
      </c>
      <c r="D99" s="149"/>
      <c r="E99" s="149"/>
      <c r="F99" s="149"/>
      <c r="G99" s="149"/>
      <c r="H99" s="149"/>
      <c r="I99" s="149"/>
      <c r="J99" s="149"/>
      <c r="K99" s="150"/>
      <c r="Q99" s="68">
        <f t="shared" ref="Q99" si="1">IF(N99=TRUE,3%,0)</f>
        <v>0</v>
      </c>
    </row>
    <row r="100" spans="2:17" ht="22.2" customHeight="1" thickBot="1" x14ac:dyDescent="0.35">
      <c r="B100" s="31"/>
      <c r="C100" s="40" t="s">
        <v>70</v>
      </c>
      <c r="D100" s="30"/>
      <c r="E100" s="30"/>
      <c r="F100" s="30"/>
      <c r="G100" s="30"/>
      <c r="H100" s="30"/>
      <c r="I100" s="30"/>
      <c r="J100" s="30"/>
      <c r="K100" s="32"/>
    </row>
    <row r="101" spans="2:17" ht="24" customHeight="1" thickBot="1" x14ac:dyDescent="0.35">
      <c r="B101" s="31"/>
      <c r="C101" s="75"/>
      <c r="D101" s="76"/>
      <c r="E101" s="76"/>
      <c r="F101" s="76"/>
      <c r="G101" s="77"/>
      <c r="H101" s="30"/>
      <c r="I101" s="30"/>
      <c r="J101" s="30"/>
      <c r="K101" s="32"/>
    </row>
    <row r="102" spans="2:17" ht="24" customHeight="1" x14ac:dyDescent="0.3">
      <c r="B102" s="31"/>
      <c r="C102" s="30" t="s">
        <v>72</v>
      </c>
      <c r="D102" s="30"/>
      <c r="E102" s="30"/>
      <c r="F102" s="30"/>
      <c r="G102" s="30"/>
      <c r="H102" s="30"/>
      <c r="I102" s="30"/>
      <c r="J102" s="30"/>
      <c r="K102" s="32"/>
      <c r="Q102" s="68">
        <f>IF(N102=TRUE,1.5%,0)</f>
        <v>0</v>
      </c>
    </row>
    <row r="103" spans="2:17" ht="29.7" customHeight="1" thickBot="1" x14ac:dyDescent="0.35">
      <c r="B103" s="31"/>
      <c r="C103" s="40" t="s">
        <v>70</v>
      </c>
      <c r="D103" s="30"/>
      <c r="E103" s="30"/>
      <c r="F103" s="30"/>
      <c r="G103" s="30"/>
      <c r="H103" s="30"/>
      <c r="I103" s="30"/>
      <c r="J103" s="30"/>
      <c r="K103" s="32"/>
    </row>
    <row r="104" spans="2:17" ht="24" customHeight="1" thickBot="1" x14ac:dyDescent="0.35">
      <c r="B104" s="31"/>
      <c r="C104" s="75"/>
      <c r="D104" s="76"/>
      <c r="E104" s="76"/>
      <c r="F104" s="76"/>
      <c r="G104" s="77"/>
      <c r="H104" s="30"/>
      <c r="I104" s="30"/>
      <c r="J104" s="30"/>
      <c r="K104" s="32"/>
    </row>
    <row r="105" spans="2:17" ht="24" customHeight="1" x14ac:dyDescent="0.3">
      <c r="B105" s="31"/>
      <c r="C105" s="30" t="s">
        <v>59</v>
      </c>
      <c r="D105" s="30"/>
      <c r="E105" s="30"/>
      <c r="F105" s="30"/>
      <c r="G105" s="30"/>
      <c r="H105" s="30"/>
      <c r="I105" s="30"/>
      <c r="J105" s="30"/>
      <c r="K105" s="32"/>
    </row>
    <row r="106" spans="2:17" ht="24" customHeight="1" x14ac:dyDescent="0.3">
      <c r="B106" s="31"/>
      <c r="C106" s="30"/>
      <c r="D106" s="30"/>
      <c r="E106" s="30"/>
      <c r="F106" s="30"/>
      <c r="G106" s="30"/>
      <c r="H106" s="30"/>
      <c r="I106" s="30"/>
      <c r="J106" s="30"/>
      <c r="K106" s="32"/>
    </row>
    <row r="107" spans="2:17" ht="24" customHeight="1" x14ac:dyDescent="0.3">
      <c r="B107" s="31" t="s">
        <v>73</v>
      </c>
      <c r="C107" s="30"/>
      <c r="D107" s="30"/>
      <c r="E107" s="30"/>
      <c r="F107" s="30"/>
      <c r="G107" s="30"/>
      <c r="H107" s="30"/>
      <c r="I107" s="30"/>
      <c r="J107" s="30"/>
      <c r="K107" s="32"/>
    </row>
    <row r="108" spans="2:17" ht="24" customHeight="1" x14ac:dyDescent="0.3">
      <c r="B108" s="31"/>
      <c r="C108" s="30" t="s">
        <v>74</v>
      </c>
      <c r="D108" s="30"/>
      <c r="E108" s="30"/>
      <c r="F108" s="30"/>
      <c r="G108" s="30"/>
      <c r="H108" s="30"/>
      <c r="I108" s="30"/>
      <c r="J108" s="30"/>
      <c r="K108" s="32"/>
      <c r="Q108" s="68">
        <f>IF(N108=TRUE,0.19%,0)</f>
        <v>0</v>
      </c>
    </row>
    <row r="109" spans="2:17" ht="24" customHeight="1" x14ac:dyDescent="0.3">
      <c r="B109" s="31"/>
      <c r="C109" s="30" t="s">
        <v>75</v>
      </c>
      <c r="D109" s="30"/>
      <c r="E109" s="30"/>
      <c r="F109" s="30"/>
      <c r="G109" s="30"/>
      <c r="H109" s="30"/>
      <c r="I109" s="30"/>
      <c r="J109" s="30"/>
      <c r="K109" s="32"/>
      <c r="Q109" s="68">
        <f>IF(N109=TRUE,0.19%,0)</f>
        <v>0</v>
      </c>
    </row>
    <row r="110" spans="2:17" ht="24" customHeight="1" thickBot="1" x14ac:dyDescent="0.35">
      <c r="B110" s="31"/>
      <c r="C110" s="30" t="s">
        <v>76</v>
      </c>
      <c r="D110" s="30"/>
      <c r="E110" s="30"/>
      <c r="F110" s="30"/>
      <c r="G110" s="30"/>
      <c r="H110" s="30"/>
      <c r="I110" s="30"/>
      <c r="J110" s="30"/>
      <c r="K110" s="32"/>
    </row>
    <row r="111" spans="2:17" ht="24" customHeight="1" thickBot="1" x14ac:dyDescent="0.35">
      <c r="B111" s="31"/>
      <c r="C111" s="75"/>
      <c r="D111" s="76"/>
      <c r="E111" s="76"/>
      <c r="F111" s="76"/>
      <c r="G111" s="77"/>
      <c r="H111" s="30"/>
      <c r="I111" s="30"/>
      <c r="J111" s="30"/>
      <c r="K111" s="32"/>
    </row>
    <row r="112" spans="2:17" ht="24" customHeight="1" x14ac:dyDescent="0.3">
      <c r="B112" s="31"/>
      <c r="C112" s="30" t="s">
        <v>59</v>
      </c>
      <c r="D112" s="30"/>
      <c r="E112" s="30"/>
      <c r="F112" s="30"/>
      <c r="G112" s="30"/>
      <c r="H112" s="30"/>
      <c r="I112" s="30"/>
      <c r="J112" s="30"/>
      <c r="K112" s="32"/>
    </row>
    <row r="113" spans="2:17" ht="24" customHeight="1" x14ac:dyDescent="0.3">
      <c r="B113" s="31"/>
      <c r="C113" s="30"/>
      <c r="D113" s="30"/>
      <c r="E113" s="30"/>
      <c r="F113" s="30"/>
      <c r="G113" s="30"/>
      <c r="H113" s="30"/>
      <c r="I113" s="30"/>
      <c r="J113" s="30"/>
      <c r="K113" s="32"/>
    </row>
    <row r="114" spans="2:17" ht="24" customHeight="1" x14ac:dyDescent="0.3">
      <c r="B114" s="31" t="s">
        <v>77</v>
      </c>
      <c r="C114" s="30"/>
      <c r="D114" s="30"/>
      <c r="E114" s="30"/>
      <c r="F114" s="30"/>
      <c r="G114" s="30"/>
      <c r="H114" s="30"/>
      <c r="I114" s="30"/>
      <c r="J114" s="30"/>
      <c r="K114" s="32"/>
    </row>
    <row r="115" spans="2:17" ht="24" customHeight="1" x14ac:dyDescent="0.3">
      <c r="B115" s="31"/>
      <c r="C115" s="30" t="s">
        <v>78</v>
      </c>
      <c r="D115" s="30"/>
      <c r="E115" s="30"/>
      <c r="F115" s="30"/>
      <c r="G115" s="30"/>
      <c r="H115" s="30"/>
      <c r="I115" s="30"/>
      <c r="J115" s="30"/>
      <c r="K115" s="32"/>
      <c r="Q115" s="68">
        <f>IF(N115=TRUE,0.06%,0)</f>
        <v>0</v>
      </c>
    </row>
    <row r="116" spans="2:17" ht="33" customHeight="1" x14ac:dyDescent="0.3">
      <c r="B116" s="31"/>
      <c r="C116" s="74" t="s">
        <v>79</v>
      </c>
      <c r="D116" s="74"/>
      <c r="E116" s="74"/>
      <c r="F116" s="74"/>
      <c r="G116" s="74"/>
      <c r="H116" s="74"/>
      <c r="I116" s="74"/>
      <c r="J116" s="74"/>
      <c r="K116" s="90"/>
      <c r="Q116" s="68">
        <f t="shared" ref="Q116:Q117" si="2">IF(N116=TRUE,0.06%,0)</f>
        <v>0</v>
      </c>
    </row>
    <row r="117" spans="2:17" ht="24" customHeight="1" x14ac:dyDescent="0.3">
      <c r="B117" s="31"/>
      <c r="C117" s="30" t="s">
        <v>80</v>
      </c>
      <c r="D117" s="30"/>
      <c r="E117" s="30"/>
      <c r="F117" s="30"/>
      <c r="G117" s="30"/>
      <c r="H117" s="30"/>
      <c r="I117" s="30"/>
      <c r="J117" s="30"/>
      <c r="K117" s="32"/>
      <c r="Q117" s="68">
        <f t="shared" si="2"/>
        <v>0</v>
      </c>
    </row>
    <row r="118" spans="2:17" ht="24" customHeight="1" x14ac:dyDescent="0.3">
      <c r="B118" s="31"/>
      <c r="C118" s="30" t="s">
        <v>81</v>
      </c>
      <c r="D118" s="30"/>
      <c r="E118" s="30"/>
      <c r="F118" s="30"/>
      <c r="G118" s="30"/>
      <c r="H118" s="30"/>
      <c r="I118" s="30"/>
      <c r="J118" s="30"/>
      <c r="K118" s="32"/>
    </row>
    <row r="119" spans="2:17" ht="24" customHeight="1" x14ac:dyDescent="0.3">
      <c r="B119" s="31"/>
      <c r="C119" s="30"/>
      <c r="D119" s="30"/>
      <c r="E119" s="30"/>
      <c r="F119" s="30"/>
      <c r="G119" s="30"/>
      <c r="H119" s="30"/>
      <c r="I119" s="30"/>
      <c r="J119" s="30"/>
      <c r="K119" s="32"/>
    </row>
    <row r="120" spans="2:17" ht="24" customHeight="1" x14ac:dyDescent="0.3">
      <c r="B120" s="31" t="s">
        <v>82</v>
      </c>
      <c r="C120" s="30"/>
      <c r="D120" s="30"/>
      <c r="E120" s="30"/>
      <c r="F120" s="30"/>
      <c r="G120" s="30"/>
      <c r="H120" s="30"/>
      <c r="I120" s="30"/>
      <c r="J120" s="30"/>
      <c r="K120" s="32"/>
    </row>
    <row r="121" spans="2:17" ht="24" customHeight="1" x14ac:dyDescent="0.3">
      <c r="B121" s="31"/>
      <c r="C121" s="30" t="s">
        <v>83</v>
      </c>
      <c r="D121" s="30"/>
      <c r="E121" s="30"/>
      <c r="F121" s="30"/>
      <c r="G121" s="30"/>
      <c r="H121" s="30"/>
      <c r="I121" s="30"/>
      <c r="J121" s="30"/>
      <c r="K121" s="32"/>
      <c r="Q121" s="68">
        <f>IF(N121=TRUE,0.06%,0)</f>
        <v>0</v>
      </c>
    </row>
    <row r="122" spans="2:17" ht="30" customHeight="1" x14ac:dyDescent="0.3">
      <c r="B122" s="31"/>
      <c r="C122" s="74" t="s">
        <v>84</v>
      </c>
      <c r="D122" s="74"/>
      <c r="E122" s="74"/>
      <c r="F122" s="74"/>
      <c r="G122" s="74"/>
      <c r="H122" s="74"/>
      <c r="I122" s="74"/>
      <c r="J122" s="74"/>
      <c r="K122" s="90"/>
      <c r="Q122" s="68">
        <f t="shared" ref="Q122:Q123" si="3">IF(N122=TRUE,0.06%,0)</f>
        <v>0</v>
      </c>
    </row>
    <row r="123" spans="2:17" ht="24" customHeight="1" x14ac:dyDescent="0.3">
      <c r="B123" s="31"/>
      <c r="C123" s="30" t="s">
        <v>85</v>
      </c>
      <c r="D123" s="30"/>
      <c r="E123" s="30"/>
      <c r="F123" s="30"/>
      <c r="G123" s="30"/>
      <c r="H123" s="30"/>
      <c r="I123" s="30"/>
      <c r="J123" s="30"/>
      <c r="K123" s="32"/>
      <c r="Q123" s="68">
        <f t="shared" si="3"/>
        <v>0</v>
      </c>
    </row>
    <row r="124" spans="2:17" ht="24" customHeight="1" x14ac:dyDescent="0.3">
      <c r="B124" s="31"/>
      <c r="C124" s="30" t="s">
        <v>86</v>
      </c>
      <c r="D124" s="30"/>
      <c r="E124" s="30"/>
      <c r="F124" s="30"/>
      <c r="G124" s="30"/>
      <c r="H124" s="30"/>
      <c r="I124" s="30"/>
      <c r="J124" s="30"/>
      <c r="K124" s="32"/>
    </row>
    <row r="125" spans="2:17" ht="24" customHeight="1" x14ac:dyDescent="0.3">
      <c r="B125" s="31"/>
      <c r="C125" s="30"/>
      <c r="D125" s="30"/>
      <c r="E125" s="30"/>
      <c r="F125" s="30"/>
      <c r="G125" s="30"/>
      <c r="H125" s="30"/>
      <c r="I125" s="30"/>
      <c r="J125" s="44"/>
      <c r="K125" s="32"/>
    </row>
    <row r="126" spans="2:17" ht="34.950000000000003" customHeight="1" x14ac:dyDescent="0.3">
      <c r="B126" s="73" t="s">
        <v>87</v>
      </c>
      <c r="C126" s="74"/>
      <c r="D126" s="74"/>
      <c r="E126" s="74"/>
      <c r="F126" s="74"/>
      <c r="G126" s="74"/>
      <c r="H126" s="74"/>
      <c r="I126" s="74"/>
      <c r="J126" s="74"/>
      <c r="K126" s="90"/>
    </row>
    <row r="127" spans="2:17" ht="24" customHeight="1" x14ac:dyDescent="0.3">
      <c r="B127" s="31"/>
      <c r="C127" s="30" t="s">
        <v>47</v>
      </c>
      <c r="D127" s="30"/>
      <c r="E127" s="30"/>
      <c r="F127" s="30"/>
      <c r="G127" s="30"/>
      <c r="H127" s="30"/>
      <c r="I127" s="30"/>
      <c r="J127" s="30"/>
      <c r="K127" s="32"/>
      <c r="Q127" s="68">
        <f>IF(N127=TRUE,0.19%,0)</f>
        <v>0</v>
      </c>
    </row>
    <row r="128" spans="2:17" ht="24" customHeight="1" thickBot="1" x14ac:dyDescent="0.35">
      <c r="B128" s="2"/>
      <c r="C128" s="30" t="s">
        <v>76</v>
      </c>
      <c r="D128" s="30"/>
      <c r="E128" s="30"/>
      <c r="F128" s="30"/>
      <c r="G128" s="30"/>
      <c r="H128" s="30"/>
      <c r="I128" s="30"/>
      <c r="J128" s="30"/>
      <c r="K128" s="32"/>
    </row>
    <row r="129" spans="2:19" ht="24" customHeight="1" thickBot="1" x14ac:dyDescent="0.35">
      <c r="B129" s="31"/>
      <c r="C129" s="75"/>
      <c r="D129" s="76"/>
      <c r="E129" s="76"/>
      <c r="F129" s="76"/>
      <c r="G129" s="77"/>
      <c r="H129" s="30"/>
      <c r="I129" s="30"/>
      <c r="J129" s="30"/>
      <c r="K129" s="32"/>
      <c r="S129" s="71">
        <f>SUM(Q96:Q129)</f>
        <v>0</v>
      </c>
    </row>
    <row r="130" spans="2:19" ht="24" customHeight="1" x14ac:dyDescent="0.3">
      <c r="B130" s="31"/>
      <c r="C130" s="30" t="s">
        <v>59</v>
      </c>
      <c r="E130" s="30"/>
      <c r="F130" s="30"/>
      <c r="G130" s="30"/>
      <c r="H130" s="30"/>
      <c r="I130" s="30"/>
      <c r="J130" s="30"/>
      <c r="K130" s="32"/>
    </row>
    <row r="131" spans="2:19" ht="24" customHeight="1" thickBot="1" x14ac:dyDescent="0.35">
      <c r="B131" s="41"/>
      <c r="C131" s="34"/>
      <c r="D131" s="34"/>
      <c r="E131" s="34"/>
      <c r="F131" s="34"/>
      <c r="G131" s="34"/>
      <c r="H131" s="34"/>
      <c r="I131" s="34"/>
      <c r="J131" s="34"/>
      <c r="K131" s="35"/>
    </row>
    <row r="132" spans="2:19" ht="24" customHeight="1" x14ac:dyDescent="0.3">
      <c r="B132" s="37" t="s">
        <v>88</v>
      </c>
      <c r="C132" s="38"/>
      <c r="D132" s="38"/>
      <c r="E132" s="38"/>
      <c r="F132" s="38"/>
      <c r="G132" s="38"/>
      <c r="H132" s="38"/>
      <c r="I132" s="38"/>
      <c r="J132" s="38"/>
      <c r="K132" s="38"/>
    </row>
    <row r="133" spans="2:19" ht="24" customHeight="1" x14ac:dyDescent="0.3">
      <c r="B133" s="31"/>
      <c r="C133" s="30" t="s">
        <v>47</v>
      </c>
      <c r="D133" s="30"/>
      <c r="E133" s="30"/>
      <c r="F133" s="30"/>
      <c r="G133" s="30"/>
      <c r="H133" s="30"/>
      <c r="I133" s="30"/>
      <c r="J133" s="30"/>
      <c r="K133" s="30"/>
      <c r="Q133" s="68">
        <f>IF(N133=TRUE,6%,0)</f>
        <v>0</v>
      </c>
    </row>
    <row r="134" spans="2:19" ht="24" customHeight="1" thickBot="1" x14ac:dyDescent="0.35">
      <c r="B134" s="31"/>
      <c r="C134" s="30" t="s">
        <v>76</v>
      </c>
      <c r="D134" s="30"/>
      <c r="E134" s="30"/>
      <c r="F134" s="30"/>
      <c r="G134" s="30"/>
      <c r="H134" s="30"/>
      <c r="I134" s="30"/>
      <c r="J134" s="30"/>
      <c r="K134" s="30"/>
    </row>
    <row r="135" spans="2:19" ht="24" customHeight="1" thickBot="1" x14ac:dyDescent="0.35">
      <c r="B135" s="31"/>
      <c r="C135" s="75"/>
      <c r="D135" s="76"/>
      <c r="E135" s="76"/>
      <c r="F135" s="76"/>
      <c r="G135" s="77"/>
      <c r="H135" s="30"/>
      <c r="I135" s="30"/>
      <c r="J135" s="30"/>
      <c r="K135" s="30"/>
    </row>
    <row r="136" spans="2:19" ht="24" customHeight="1" x14ac:dyDescent="0.3">
      <c r="B136" s="31"/>
      <c r="C136" s="30" t="s">
        <v>59</v>
      </c>
      <c r="D136" s="30"/>
      <c r="E136" s="30"/>
      <c r="F136" s="30"/>
      <c r="G136" s="30"/>
      <c r="H136" s="30"/>
      <c r="I136" s="30"/>
      <c r="J136" s="30"/>
      <c r="K136" s="30"/>
    </row>
    <row r="137" spans="2:19" ht="24" customHeight="1" x14ac:dyDescent="0.3">
      <c r="B137" s="31"/>
      <c r="C137" s="30"/>
      <c r="D137" s="30"/>
      <c r="E137" s="30"/>
      <c r="F137" s="30"/>
      <c r="G137" s="30"/>
      <c r="H137" s="30"/>
      <c r="I137" s="30"/>
      <c r="J137" s="30"/>
      <c r="K137" s="30"/>
    </row>
    <row r="138" spans="2:19" ht="24" customHeight="1" x14ac:dyDescent="0.3">
      <c r="B138" s="31" t="s">
        <v>89</v>
      </c>
      <c r="C138" s="30"/>
      <c r="D138" s="30"/>
      <c r="E138" s="30"/>
      <c r="F138" s="30"/>
      <c r="G138" s="30"/>
      <c r="H138" s="30"/>
      <c r="I138" s="30"/>
      <c r="J138" s="30"/>
      <c r="K138" s="30"/>
    </row>
    <row r="139" spans="2:19" ht="24" customHeight="1" x14ac:dyDescent="0.3">
      <c r="B139" s="31"/>
      <c r="C139" s="30" t="s">
        <v>47</v>
      </c>
      <c r="D139" s="30"/>
      <c r="E139" s="30"/>
      <c r="F139" s="30"/>
      <c r="G139" s="30"/>
      <c r="H139" s="30"/>
      <c r="I139" s="30"/>
      <c r="J139" s="30"/>
      <c r="K139" s="30"/>
      <c r="Q139" s="68">
        <f>IF(N139=TRUE,4%,0)</f>
        <v>0</v>
      </c>
    </row>
    <row r="140" spans="2:19" ht="24" customHeight="1" thickBot="1" x14ac:dyDescent="0.35">
      <c r="B140" s="31"/>
      <c r="C140" s="30" t="s">
        <v>76</v>
      </c>
      <c r="D140" s="30"/>
      <c r="E140" s="30"/>
      <c r="F140" s="30"/>
      <c r="G140" s="30"/>
      <c r="H140" s="30"/>
      <c r="I140" s="30"/>
      <c r="J140" s="30"/>
      <c r="K140" s="30"/>
    </row>
    <row r="141" spans="2:19" ht="24" customHeight="1" thickBot="1" x14ac:dyDescent="0.35">
      <c r="B141" s="31"/>
      <c r="C141" s="75"/>
      <c r="D141" s="76"/>
      <c r="E141" s="76"/>
      <c r="F141" s="76"/>
      <c r="G141" s="77"/>
      <c r="H141" s="30"/>
      <c r="I141" s="30"/>
      <c r="J141" s="30"/>
      <c r="K141" s="30"/>
    </row>
    <row r="142" spans="2:19" ht="24" customHeight="1" x14ac:dyDescent="0.3">
      <c r="B142" s="31"/>
      <c r="C142" s="30" t="s">
        <v>90</v>
      </c>
      <c r="D142" s="30"/>
      <c r="E142" s="30"/>
      <c r="F142" s="30"/>
      <c r="G142" s="30"/>
      <c r="H142" s="30"/>
      <c r="I142" s="30"/>
      <c r="J142" s="30"/>
      <c r="K142" s="30"/>
      <c r="Q142" s="68">
        <f>IF(N142=TRUE,2%,0)</f>
        <v>0</v>
      </c>
    </row>
    <row r="143" spans="2:19" ht="24" customHeight="1" thickBot="1" x14ac:dyDescent="0.35">
      <c r="B143" s="31"/>
      <c r="C143" s="30" t="s">
        <v>76</v>
      </c>
      <c r="D143" s="30"/>
      <c r="E143" s="30"/>
      <c r="F143" s="30"/>
      <c r="G143" s="30"/>
      <c r="H143" s="30"/>
      <c r="I143" s="30"/>
      <c r="J143" s="30"/>
      <c r="K143" s="30"/>
    </row>
    <row r="144" spans="2:19" ht="24" customHeight="1" thickBot="1" x14ac:dyDescent="0.35">
      <c r="B144" s="31"/>
      <c r="C144" s="75"/>
      <c r="D144" s="76"/>
      <c r="E144" s="76"/>
      <c r="F144" s="76"/>
      <c r="G144" s="77"/>
      <c r="H144" s="30"/>
      <c r="I144" s="30"/>
      <c r="J144" s="30"/>
      <c r="K144" s="30"/>
    </row>
    <row r="145" spans="2:19" ht="24" customHeight="1" x14ac:dyDescent="0.3">
      <c r="B145" s="31"/>
      <c r="C145" s="30" t="s">
        <v>59</v>
      </c>
      <c r="D145" s="30"/>
      <c r="E145" s="30"/>
      <c r="F145" s="30"/>
      <c r="G145" s="30"/>
      <c r="H145" s="30"/>
      <c r="I145" s="30"/>
      <c r="J145" s="30"/>
      <c r="K145" s="30"/>
    </row>
    <row r="146" spans="2:19" ht="24" customHeight="1" thickBot="1" x14ac:dyDescent="0.35">
      <c r="B146" s="41"/>
      <c r="C146" s="34"/>
      <c r="D146" s="34"/>
      <c r="E146" s="34"/>
      <c r="F146" s="34"/>
      <c r="G146" s="34"/>
      <c r="H146" s="34"/>
      <c r="I146" s="34"/>
      <c r="J146" s="34"/>
      <c r="K146" s="34"/>
      <c r="S146" s="71">
        <f>SUM(Q132:Q146)</f>
        <v>0</v>
      </c>
    </row>
    <row r="147" spans="2:19" ht="20.25" customHeight="1" x14ac:dyDescent="0.3">
      <c r="B147" s="78" t="s">
        <v>91</v>
      </c>
      <c r="C147" s="79"/>
      <c r="D147" s="79"/>
      <c r="E147" s="79"/>
      <c r="F147" s="79"/>
      <c r="G147" s="79"/>
      <c r="H147" s="79"/>
      <c r="I147" s="79"/>
      <c r="J147" s="79"/>
      <c r="K147" s="79"/>
    </row>
    <row r="148" spans="2:19" ht="24" customHeight="1" x14ac:dyDescent="0.3">
      <c r="B148" s="31"/>
      <c r="C148" s="30"/>
      <c r="D148" s="30" t="s">
        <v>47</v>
      </c>
      <c r="E148" s="30"/>
      <c r="F148" s="30"/>
      <c r="G148" s="30"/>
      <c r="H148" s="30"/>
      <c r="I148" s="30"/>
      <c r="J148" s="30"/>
      <c r="K148" s="30"/>
      <c r="Q148" s="68">
        <f>IF(N148=TRUE,3%,0)</f>
        <v>0</v>
      </c>
    </row>
    <row r="149" spans="2:19" ht="24" customHeight="1" thickBot="1" x14ac:dyDescent="0.35">
      <c r="B149" s="31"/>
      <c r="C149" s="30" t="s">
        <v>76</v>
      </c>
      <c r="D149" s="30"/>
      <c r="E149" s="30"/>
      <c r="F149" s="30"/>
      <c r="G149" s="30"/>
      <c r="H149" s="30"/>
      <c r="I149" s="30"/>
      <c r="J149" s="30"/>
      <c r="K149" s="30"/>
    </row>
    <row r="150" spans="2:19" ht="24" customHeight="1" thickBot="1" x14ac:dyDescent="0.35">
      <c r="B150" s="31"/>
      <c r="C150" s="75"/>
      <c r="D150" s="76"/>
      <c r="E150" s="76"/>
      <c r="F150" s="76"/>
      <c r="G150" s="77"/>
      <c r="H150" s="30"/>
      <c r="I150" s="30"/>
      <c r="J150" s="30"/>
      <c r="K150" s="30"/>
    </row>
    <row r="151" spans="2:19" ht="24" customHeight="1" x14ac:dyDescent="0.3">
      <c r="B151" s="31"/>
      <c r="C151" s="30"/>
      <c r="D151" s="30" t="s">
        <v>59</v>
      </c>
      <c r="E151" s="30"/>
      <c r="F151" s="30"/>
      <c r="G151" s="30"/>
      <c r="H151" s="30"/>
      <c r="I151" s="30"/>
      <c r="J151" s="30"/>
      <c r="K151" s="30"/>
    </row>
    <row r="152" spans="2:19" ht="24" customHeight="1" x14ac:dyDescent="0.3">
      <c r="B152" s="31"/>
      <c r="C152" s="30"/>
      <c r="D152" s="30"/>
      <c r="E152" s="30"/>
      <c r="F152" s="30"/>
      <c r="G152" s="30"/>
      <c r="H152" s="30"/>
      <c r="I152" s="30"/>
      <c r="J152" s="30"/>
      <c r="K152" s="30"/>
    </row>
    <row r="153" spans="2:19" ht="30.75" customHeight="1" x14ac:dyDescent="0.3">
      <c r="B153" s="73" t="s">
        <v>92</v>
      </c>
      <c r="C153" s="74"/>
      <c r="D153" s="74"/>
      <c r="E153" s="74"/>
      <c r="F153" s="74"/>
      <c r="G153" s="74"/>
      <c r="H153" s="74"/>
      <c r="I153" s="74"/>
      <c r="J153" s="74"/>
      <c r="K153" s="74"/>
    </row>
    <row r="154" spans="2:19" ht="34.200000000000003" customHeight="1" x14ac:dyDescent="0.3">
      <c r="B154" s="31"/>
      <c r="C154" s="74" t="s">
        <v>93</v>
      </c>
      <c r="D154" s="74"/>
      <c r="E154" s="74"/>
      <c r="F154" s="74"/>
      <c r="G154" s="74"/>
      <c r="H154" s="74"/>
      <c r="I154" s="74"/>
      <c r="J154" s="74"/>
      <c r="K154" s="74"/>
      <c r="Q154" s="68">
        <f>IF(N154=TRUE,0.02%,0)</f>
        <v>0</v>
      </c>
    </row>
    <row r="155" spans="2:19" ht="24" customHeight="1" thickBot="1" x14ac:dyDescent="0.35">
      <c r="B155" s="31"/>
      <c r="C155" s="30" t="s">
        <v>94</v>
      </c>
      <c r="D155" s="30"/>
      <c r="E155" s="30"/>
      <c r="F155" s="30"/>
      <c r="G155" s="30"/>
      <c r="H155" s="30"/>
      <c r="I155" s="30"/>
      <c r="J155" s="30"/>
      <c r="K155" s="30"/>
    </row>
    <row r="156" spans="2:19" ht="24" customHeight="1" thickBot="1" x14ac:dyDescent="0.35">
      <c r="B156" s="31"/>
      <c r="C156" s="75"/>
      <c r="D156" s="76"/>
      <c r="E156" s="76"/>
      <c r="F156" s="76"/>
      <c r="G156" s="77"/>
      <c r="H156" s="30"/>
      <c r="I156" s="30"/>
      <c r="J156" s="30"/>
      <c r="K156" s="30"/>
    </row>
    <row r="157" spans="2:19" ht="34.200000000000003" customHeight="1" x14ac:dyDescent="0.3">
      <c r="B157" s="31"/>
      <c r="C157" s="36" t="s">
        <v>95</v>
      </c>
      <c r="D157" s="36"/>
      <c r="E157" s="36"/>
      <c r="F157" s="36"/>
      <c r="G157" s="36"/>
      <c r="H157" s="36"/>
      <c r="I157" s="36"/>
      <c r="J157" s="36"/>
      <c r="K157" s="36"/>
      <c r="Q157" s="68">
        <f t="shared" ref="Q157:Q166" si="4">IF(N157=TRUE,0.02%,0)</f>
        <v>0</v>
      </c>
    </row>
    <row r="158" spans="2:19" ht="41.25" customHeight="1" x14ac:dyDescent="0.3">
      <c r="B158" s="31"/>
      <c r="C158" s="74" t="s">
        <v>96</v>
      </c>
      <c r="D158" s="74"/>
      <c r="E158" s="74"/>
      <c r="F158" s="74"/>
      <c r="G158" s="74"/>
      <c r="H158" s="74"/>
      <c r="I158" s="74"/>
      <c r="J158" s="74"/>
      <c r="K158" s="74"/>
      <c r="Q158" s="68">
        <f t="shared" si="4"/>
        <v>0</v>
      </c>
    </row>
    <row r="159" spans="2:19" ht="31.95" customHeight="1" x14ac:dyDescent="0.3">
      <c r="B159" s="31"/>
      <c r="C159" s="74" t="s">
        <v>97</v>
      </c>
      <c r="D159" s="74"/>
      <c r="E159" s="74"/>
      <c r="F159" s="74"/>
      <c r="G159" s="74"/>
      <c r="H159" s="74"/>
      <c r="I159" s="74"/>
      <c r="J159" s="74"/>
      <c r="K159" s="74"/>
      <c r="Q159" s="68">
        <f t="shared" si="4"/>
        <v>0</v>
      </c>
    </row>
    <row r="160" spans="2:19" ht="24" customHeight="1" x14ac:dyDescent="0.3">
      <c r="B160" s="31"/>
      <c r="C160" s="30" t="s">
        <v>98</v>
      </c>
      <c r="D160" s="30"/>
      <c r="E160" s="30"/>
      <c r="F160" s="30"/>
      <c r="G160" s="30"/>
      <c r="H160" s="30"/>
      <c r="I160" s="30"/>
      <c r="J160" s="30"/>
      <c r="K160" s="30"/>
      <c r="Q160" s="68">
        <f t="shared" si="4"/>
        <v>0</v>
      </c>
    </row>
    <row r="161" spans="2:17" ht="24" customHeight="1" x14ac:dyDescent="0.3">
      <c r="B161" s="31"/>
      <c r="C161" s="30" t="s">
        <v>99</v>
      </c>
      <c r="D161" s="30"/>
      <c r="E161" s="30"/>
      <c r="F161" s="30"/>
      <c r="G161" s="30"/>
      <c r="H161" s="30"/>
      <c r="I161" s="30"/>
      <c r="J161" s="30"/>
      <c r="K161" s="30"/>
      <c r="Q161" s="68">
        <f t="shared" si="4"/>
        <v>0</v>
      </c>
    </row>
    <row r="162" spans="2:17" ht="31.5" customHeight="1" x14ac:dyDescent="0.3">
      <c r="B162" s="31"/>
      <c r="C162" s="30" t="s">
        <v>287</v>
      </c>
      <c r="D162" s="30"/>
      <c r="E162" s="30"/>
      <c r="F162" s="30"/>
      <c r="G162" s="30"/>
      <c r="H162" s="30"/>
      <c r="I162" s="30"/>
      <c r="J162" s="30"/>
      <c r="K162" s="30"/>
      <c r="Q162" s="72">
        <f t="shared" si="4"/>
        <v>0</v>
      </c>
    </row>
    <row r="163" spans="2:17" ht="24" customHeight="1" x14ac:dyDescent="0.3">
      <c r="B163" s="31"/>
      <c r="C163" s="30" t="s">
        <v>100</v>
      </c>
      <c r="D163" s="30"/>
      <c r="E163" s="30"/>
      <c r="F163" s="30"/>
      <c r="G163" s="30"/>
      <c r="H163" s="30"/>
      <c r="I163" s="30"/>
      <c r="J163" s="30"/>
      <c r="K163" s="30"/>
      <c r="Q163" s="72">
        <f t="shared" si="4"/>
        <v>0</v>
      </c>
    </row>
    <row r="164" spans="2:17" ht="24" customHeight="1" x14ac:dyDescent="0.3">
      <c r="B164" s="31"/>
      <c r="C164" s="30" t="s">
        <v>288</v>
      </c>
      <c r="D164" s="30"/>
      <c r="E164" s="30"/>
      <c r="F164" s="30"/>
      <c r="G164" s="30"/>
      <c r="H164" s="30"/>
      <c r="I164" s="30"/>
      <c r="J164" s="30"/>
      <c r="K164" s="30"/>
      <c r="Q164" s="72">
        <f t="shared" si="4"/>
        <v>0</v>
      </c>
    </row>
    <row r="165" spans="2:17" ht="24" customHeight="1" x14ac:dyDescent="0.3">
      <c r="B165" s="31"/>
      <c r="C165" s="30" t="s">
        <v>101</v>
      </c>
      <c r="D165" s="30"/>
      <c r="E165" s="30"/>
      <c r="F165" s="30"/>
      <c r="G165" s="30"/>
      <c r="H165" s="30"/>
      <c r="I165" s="30"/>
      <c r="J165" s="30"/>
      <c r="K165" s="30"/>
      <c r="Q165" s="72">
        <f t="shared" si="4"/>
        <v>0</v>
      </c>
    </row>
    <row r="166" spans="2:17" ht="24" customHeight="1" x14ac:dyDescent="0.3">
      <c r="B166" s="31"/>
      <c r="C166" s="30" t="s">
        <v>289</v>
      </c>
      <c r="D166" s="30"/>
      <c r="E166" s="30"/>
      <c r="F166" s="30"/>
      <c r="G166" s="30"/>
      <c r="H166" s="30"/>
      <c r="I166" s="30"/>
      <c r="J166" s="30"/>
      <c r="K166" s="30"/>
      <c r="Q166" s="72">
        <f t="shared" si="4"/>
        <v>0</v>
      </c>
    </row>
    <row r="167" spans="2:17" ht="24" customHeight="1" x14ac:dyDescent="0.3">
      <c r="B167" s="31"/>
      <c r="C167" s="30" t="s">
        <v>115</v>
      </c>
      <c r="D167" s="30"/>
      <c r="E167" s="30"/>
      <c r="F167" s="30"/>
      <c r="G167" s="30"/>
      <c r="H167" s="30"/>
      <c r="I167" s="30"/>
      <c r="J167" s="30"/>
      <c r="K167" s="30"/>
      <c r="Q167" s="72"/>
    </row>
    <row r="168" spans="2:17" ht="24" customHeight="1" x14ac:dyDescent="0.3">
      <c r="B168" s="31"/>
      <c r="C168" s="30"/>
      <c r="D168" s="30"/>
      <c r="E168" s="30"/>
      <c r="F168" s="30"/>
      <c r="G168" s="30"/>
      <c r="H168" s="30"/>
      <c r="I168" s="30"/>
      <c r="J168" s="30"/>
      <c r="K168" s="30"/>
    </row>
    <row r="169" spans="2:17" ht="24" customHeight="1" x14ac:dyDescent="0.3">
      <c r="B169" s="31" t="s">
        <v>102</v>
      </c>
      <c r="C169" s="30"/>
      <c r="D169" s="30"/>
      <c r="E169" s="30"/>
      <c r="F169" s="30"/>
      <c r="G169" s="30"/>
      <c r="H169" s="30"/>
      <c r="I169" s="30"/>
      <c r="J169" s="30"/>
      <c r="K169" s="30"/>
    </row>
    <row r="170" spans="2:17" ht="24" customHeight="1" x14ac:dyDescent="0.3">
      <c r="B170" s="31"/>
      <c r="C170" s="30" t="s">
        <v>103</v>
      </c>
      <c r="D170" s="30"/>
      <c r="E170" s="30"/>
      <c r="F170" s="30"/>
      <c r="G170" s="30"/>
      <c r="H170" s="30"/>
      <c r="I170" s="30"/>
      <c r="J170" s="30"/>
      <c r="K170" s="30"/>
      <c r="Q170" s="68">
        <f>IF(N170=TRUE,0.06%,0)</f>
        <v>0</v>
      </c>
    </row>
    <row r="171" spans="2:17" ht="24" customHeight="1" x14ac:dyDescent="0.3">
      <c r="B171" s="31"/>
      <c r="C171" s="30" t="s">
        <v>104</v>
      </c>
      <c r="D171" s="30"/>
      <c r="E171" s="30"/>
      <c r="F171" s="30"/>
      <c r="G171" s="30"/>
      <c r="H171" s="30"/>
      <c r="I171" s="30"/>
      <c r="J171" s="30"/>
      <c r="K171" s="30"/>
      <c r="Q171" s="68">
        <f t="shared" ref="Q171:Q172" si="5">IF(N171=TRUE,0.06%,0)</f>
        <v>0</v>
      </c>
    </row>
    <row r="172" spans="2:17" ht="24" customHeight="1" x14ac:dyDescent="0.3">
      <c r="B172" s="31"/>
      <c r="C172" s="30" t="s">
        <v>105</v>
      </c>
      <c r="D172" s="30"/>
      <c r="E172" s="30"/>
      <c r="F172" s="30"/>
      <c r="G172" s="30"/>
      <c r="H172" s="30"/>
      <c r="I172" s="30"/>
      <c r="J172" s="30"/>
      <c r="K172" s="30"/>
      <c r="Q172" s="68">
        <f t="shared" si="5"/>
        <v>0</v>
      </c>
    </row>
    <row r="173" spans="2:17" ht="24" customHeight="1" x14ac:dyDescent="0.3">
      <c r="B173" s="31"/>
      <c r="C173" s="30"/>
      <c r="D173" s="30"/>
      <c r="E173" s="30"/>
      <c r="F173" s="30"/>
      <c r="G173" s="30"/>
      <c r="H173" s="30"/>
      <c r="I173" s="30"/>
      <c r="J173" s="30"/>
      <c r="K173" s="30"/>
    </row>
    <row r="174" spans="2:17" ht="24" customHeight="1" x14ac:dyDescent="0.3">
      <c r="B174" s="91" t="s">
        <v>106</v>
      </c>
      <c r="C174" s="92"/>
      <c r="D174" s="92"/>
      <c r="E174" s="92"/>
      <c r="F174" s="92"/>
      <c r="G174" s="92"/>
      <c r="H174" s="92"/>
      <c r="I174" s="92"/>
      <c r="J174" s="92"/>
      <c r="K174" s="92"/>
      <c r="L174" s="92"/>
    </row>
    <row r="175" spans="2:17" ht="24" customHeight="1" x14ac:dyDescent="0.3">
      <c r="B175" s="31"/>
      <c r="C175" s="30" t="s">
        <v>107</v>
      </c>
      <c r="D175" s="30"/>
      <c r="E175" s="30"/>
      <c r="F175" s="30"/>
      <c r="G175" s="30"/>
      <c r="H175" s="30"/>
      <c r="I175" s="30"/>
      <c r="J175" s="30"/>
      <c r="K175" s="30"/>
      <c r="Q175" s="68">
        <f>IF(N175=TRUE,0.09%,0)</f>
        <v>0</v>
      </c>
    </row>
    <row r="176" spans="2:17" ht="24" customHeight="1" x14ac:dyDescent="0.3">
      <c r="B176" s="31"/>
      <c r="C176" s="30" t="s">
        <v>108</v>
      </c>
      <c r="D176" s="30"/>
      <c r="E176" s="30"/>
      <c r="F176" s="30"/>
      <c r="G176" s="30"/>
      <c r="H176" s="30"/>
      <c r="I176" s="30"/>
      <c r="J176" s="30"/>
      <c r="K176" s="30"/>
      <c r="Q176" s="68">
        <f t="shared" ref="Q176" si="6">IF(N176=TRUE,0.09%,0)</f>
        <v>0</v>
      </c>
    </row>
    <row r="177" spans="2:19" ht="24" customHeight="1" x14ac:dyDescent="0.3">
      <c r="B177" s="31"/>
      <c r="C177" s="30" t="s">
        <v>109</v>
      </c>
      <c r="D177" s="30"/>
      <c r="E177" s="30"/>
      <c r="F177" s="30"/>
      <c r="G177" s="30"/>
      <c r="H177" s="30"/>
      <c r="I177" s="30"/>
      <c r="J177" s="30"/>
      <c r="K177" s="30"/>
    </row>
    <row r="178" spans="2:19" ht="24" customHeight="1" x14ac:dyDescent="0.3">
      <c r="B178" s="31"/>
      <c r="C178" s="30"/>
      <c r="D178" s="30"/>
      <c r="E178" s="30"/>
      <c r="F178" s="30"/>
      <c r="G178" s="30"/>
      <c r="H178" s="30"/>
      <c r="I178" s="30"/>
      <c r="J178" s="30"/>
      <c r="K178" s="30"/>
    </row>
    <row r="179" spans="2:19" ht="31.95" customHeight="1" x14ac:dyDescent="0.3">
      <c r="B179" s="73" t="s">
        <v>110</v>
      </c>
      <c r="C179" s="74"/>
      <c r="D179" s="74"/>
      <c r="E179" s="74"/>
      <c r="F179" s="74"/>
      <c r="G179" s="74"/>
      <c r="H179" s="74"/>
      <c r="I179" s="74"/>
      <c r="J179" s="74"/>
      <c r="K179" s="74"/>
    </row>
    <row r="180" spans="2:19" ht="24" customHeight="1" x14ac:dyDescent="0.3">
      <c r="B180" s="31"/>
      <c r="C180" s="30" t="s">
        <v>111</v>
      </c>
      <c r="D180" s="30"/>
      <c r="E180" s="30"/>
      <c r="F180" s="30"/>
      <c r="G180" s="30"/>
      <c r="H180" s="30"/>
      <c r="I180" s="30"/>
      <c r="J180" s="30"/>
      <c r="K180" s="30"/>
      <c r="Q180" s="68">
        <f>IF(N180=TRUE,0.06%,0)</f>
        <v>0</v>
      </c>
    </row>
    <row r="181" spans="2:19" ht="24" customHeight="1" x14ac:dyDescent="0.3">
      <c r="B181" s="31"/>
      <c r="C181" s="30" t="s">
        <v>112</v>
      </c>
      <c r="D181" s="30"/>
      <c r="E181" s="30"/>
      <c r="F181" s="30"/>
      <c r="G181" s="30"/>
      <c r="H181" s="30"/>
      <c r="I181" s="30"/>
      <c r="J181" s="30"/>
      <c r="K181" s="30"/>
      <c r="Q181" s="68">
        <f>IF(N181=TRUE,0.06%,0)</f>
        <v>0</v>
      </c>
    </row>
    <row r="182" spans="2:19" ht="24" customHeight="1" x14ac:dyDescent="0.3">
      <c r="B182" s="31"/>
      <c r="C182" s="30"/>
      <c r="D182" s="30" t="s">
        <v>4</v>
      </c>
      <c r="E182" s="30"/>
      <c r="F182" s="30"/>
      <c r="G182" s="30"/>
      <c r="H182" s="30"/>
      <c r="I182" s="30"/>
      <c r="J182" s="30"/>
      <c r="K182" s="30"/>
    </row>
    <row r="183" spans="2:19" ht="24" customHeight="1" x14ac:dyDescent="0.3">
      <c r="B183" s="31"/>
      <c r="C183" s="30"/>
      <c r="D183" s="30" t="s">
        <v>113</v>
      </c>
      <c r="E183" s="30"/>
      <c r="F183" s="30"/>
      <c r="G183" s="30"/>
      <c r="H183" s="30"/>
      <c r="I183" s="30"/>
      <c r="J183" s="30"/>
      <c r="K183" s="30"/>
    </row>
    <row r="184" spans="2:19" ht="24" customHeight="1" x14ac:dyDescent="0.3">
      <c r="B184" s="31"/>
      <c r="C184" s="30"/>
      <c r="D184" s="30" t="s">
        <v>5</v>
      </c>
      <c r="E184" s="30"/>
      <c r="F184" s="30"/>
      <c r="G184" s="30"/>
      <c r="H184" s="30"/>
      <c r="I184" s="30"/>
      <c r="J184" s="30"/>
      <c r="K184" s="30"/>
    </row>
    <row r="185" spans="2:19" ht="24" customHeight="1" x14ac:dyDescent="0.3">
      <c r="B185" s="31"/>
      <c r="C185" s="30"/>
      <c r="D185" s="30" t="s">
        <v>6</v>
      </c>
      <c r="E185" s="30"/>
      <c r="F185" s="30"/>
      <c r="G185" s="30"/>
      <c r="H185" s="30"/>
      <c r="I185" s="30"/>
      <c r="J185" s="30"/>
      <c r="K185" s="30"/>
    </row>
    <row r="186" spans="2:19" ht="24" customHeight="1" x14ac:dyDescent="0.3">
      <c r="B186" s="31"/>
      <c r="C186" s="30" t="s">
        <v>114</v>
      </c>
      <c r="D186" s="30"/>
      <c r="E186" s="30"/>
      <c r="F186" s="30"/>
      <c r="G186" s="30"/>
      <c r="H186" s="30"/>
      <c r="I186" s="30"/>
      <c r="J186" s="30"/>
      <c r="K186" s="30"/>
      <c r="Q186" s="68">
        <f t="shared" ref="Q186" si="7">IF(N186=TRUE,0.06%,0)</f>
        <v>0</v>
      </c>
    </row>
    <row r="187" spans="2:19" ht="24" customHeight="1" x14ac:dyDescent="0.3">
      <c r="B187" s="31"/>
      <c r="C187" s="30" t="s">
        <v>115</v>
      </c>
      <c r="D187" s="30"/>
      <c r="E187" s="30"/>
      <c r="F187" s="30"/>
      <c r="G187" s="30"/>
      <c r="H187" s="30"/>
      <c r="I187" s="30"/>
      <c r="J187" s="30"/>
      <c r="K187" s="30"/>
    </row>
    <row r="188" spans="2:19" ht="24" customHeight="1" thickBot="1" x14ac:dyDescent="0.35">
      <c r="B188" s="41"/>
      <c r="C188" s="34"/>
      <c r="D188" s="34"/>
      <c r="E188" s="34"/>
      <c r="F188" s="34"/>
      <c r="G188" s="34"/>
      <c r="H188" s="34"/>
      <c r="I188" s="34"/>
      <c r="J188" s="34"/>
      <c r="K188" s="34"/>
    </row>
    <row r="189" spans="2:19" ht="24" customHeight="1" thickBot="1" x14ac:dyDescent="0.35">
      <c r="B189" s="93" t="s">
        <v>7</v>
      </c>
      <c r="C189" s="94"/>
      <c r="D189" s="94"/>
      <c r="E189" s="94"/>
      <c r="F189" s="94"/>
      <c r="G189" s="94"/>
      <c r="H189" s="94"/>
      <c r="I189" s="94"/>
      <c r="J189" s="94"/>
      <c r="K189" s="94"/>
      <c r="L189" s="12" t="s">
        <v>285</v>
      </c>
      <c r="S189" s="71">
        <f>SUM(Q147:Q189)</f>
        <v>0</v>
      </c>
    </row>
    <row r="190" spans="2:19" ht="24" customHeight="1" x14ac:dyDescent="0.3">
      <c r="B190" s="78" t="s">
        <v>116</v>
      </c>
      <c r="C190" s="79"/>
      <c r="D190" s="79"/>
      <c r="E190" s="79"/>
      <c r="F190" s="79"/>
      <c r="G190" s="79"/>
      <c r="H190" s="79"/>
      <c r="I190" s="79"/>
      <c r="J190" s="79"/>
      <c r="K190" s="196"/>
    </row>
    <row r="191" spans="2:19" ht="24" customHeight="1" x14ac:dyDescent="0.3">
      <c r="B191" s="31"/>
      <c r="C191" s="30" t="s">
        <v>47</v>
      </c>
      <c r="D191" s="30"/>
      <c r="E191" s="30"/>
      <c r="F191" s="30"/>
      <c r="G191" s="30"/>
      <c r="H191" s="30"/>
      <c r="I191" s="30"/>
      <c r="J191" s="30"/>
      <c r="K191" s="32"/>
    </row>
    <row r="192" spans="2:19" ht="24" customHeight="1" thickBot="1" x14ac:dyDescent="0.35">
      <c r="B192" s="31"/>
      <c r="C192" s="43" t="s">
        <v>76</v>
      </c>
      <c r="D192" s="43"/>
      <c r="E192" s="43"/>
      <c r="F192" s="43"/>
      <c r="G192" s="43"/>
      <c r="H192" s="30"/>
      <c r="I192" s="30"/>
      <c r="J192" s="30"/>
      <c r="K192" s="32"/>
    </row>
    <row r="193" spans="2:17" ht="24" customHeight="1" thickBot="1" x14ac:dyDescent="0.35">
      <c r="B193" s="31"/>
      <c r="C193" s="75"/>
      <c r="D193" s="76"/>
      <c r="E193" s="76"/>
      <c r="F193" s="76"/>
      <c r="G193" s="77"/>
      <c r="H193" s="30"/>
      <c r="I193" s="30"/>
      <c r="J193" s="30"/>
      <c r="K193" s="32"/>
    </row>
    <row r="194" spans="2:17" ht="24" customHeight="1" x14ac:dyDescent="0.3">
      <c r="B194" s="31"/>
      <c r="C194" s="36" t="s">
        <v>59</v>
      </c>
      <c r="D194" s="36"/>
      <c r="E194" s="36"/>
      <c r="F194" s="36"/>
      <c r="G194" s="36"/>
      <c r="H194" s="30"/>
      <c r="I194" s="30"/>
      <c r="J194" s="30"/>
      <c r="K194" s="32"/>
    </row>
    <row r="195" spans="2:17" ht="24" customHeight="1" x14ac:dyDescent="0.3">
      <c r="B195" s="31"/>
      <c r="C195" s="30"/>
      <c r="D195" s="30"/>
      <c r="E195" s="30"/>
      <c r="F195" s="30"/>
      <c r="G195" s="30"/>
      <c r="H195" s="30"/>
      <c r="I195" s="30"/>
      <c r="J195" s="30"/>
      <c r="K195" s="32"/>
    </row>
    <row r="196" spans="2:17" ht="24" customHeight="1" x14ac:dyDescent="0.3">
      <c r="B196" s="31" t="s">
        <v>117</v>
      </c>
      <c r="C196" s="30"/>
      <c r="D196" s="30"/>
      <c r="E196" s="30"/>
      <c r="F196" s="30"/>
      <c r="G196" s="30"/>
      <c r="H196" s="30"/>
      <c r="I196" s="30"/>
      <c r="J196" s="30"/>
      <c r="K196" s="32"/>
    </row>
    <row r="197" spans="2:17" ht="24" customHeight="1" x14ac:dyDescent="0.3">
      <c r="B197" s="47"/>
      <c r="C197" s="61" t="s">
        <v>118</v>
      </c>
      <c r="D197" s="61"/>
      <c r="E197" s="61"/>
      <c r="F197" s="61"/>
      <c r="G197" s="61"/>
      <c r="H197" s="30"/>
      <c r="I197" s="30"/>
      <c r="J197" s="30"/>
      <c r="K197" s="32"/>
      <c r="Q197" s="68">
        <f>IF(N197=TRUE,0.29%,0)</f>
        <v>0</v>
      </c>
    </row>
    <row r="198" spans="2:17" ht="24" customHeight="1" x14ac:dyDescent="0.3">
      <c r="B198" s="31"/>
      <c r="C198" s="61" t="s">
        <v>119</v>
      </c>
      <c r="D198" s="61"/>
      <c r="E198" s="61"/>
      <c r="F198" s="61"/>
      <c r="G198" s="61"/>
      <c r="H198" s="30"/>
      <c r="I198" s="30"/>
      <c r="J198" s="30"/>
      <c r="K198" s="32"/>
      <c r="Q198" s="68">
        <f>IF(N198=TRUE,0.29%,0)</f>
        <v>0</v>
      </c>
    </row>
    <row r="199" spans="2:17" ht="24" customHeight="1" x14ac:dyDescent="0.3">
      <c r="B199" s="31"/>
      <c r="C199" s="61" t="s">
        <v>120</v>
      </c>
      <c r="D199" s="61"/>
      <c r="E199" s="61"/>
      <c r="F199" s="61"/>
      <c r="G199" s="61"/>
      <c r="H199" s="30"/>
      <c r="I199" s="30"/>
      <c r="J199" s="30"/>
      <c r="K199" s="32"/>
      <c r="Q199" s="68">
        <f t="shared" ref="Q199:Q208" si="8">IF(N199=TRUE,0.29%,0)</f>
        <v>0</v>
      </c>
    </row>
    <row r="200" spans="2:17" ht="24" customHeight="1" x14ac:dyDescent="0.3">
      <c r="B200" s="31"/>
      <c r="C200" s="62" t="s">
        <v>121</v>
      </c>
      <c r="D200" s="62"/>
      <c r="E200" s="62"/>
      <c r="F200" s="62"/>
      <c r="G200" s="62"/>
      <c r="H200" s="62"/>
      <c r="I200" s="62"/>
      <c r="J200" s="62"/>
      <c r="K200" s="63"/>
      <c r="Q200" s="68">
        <f t="shared" si="8"/>
        <v>0</v>
      </c>
    </row>
    <row r="201" spans="2:17" ht="24" customHeight="1" x14ac:dyDescent="0.3">
      <c r="B201" s="31"/>
      <c r="C201" s="62" t="s">
        <v>122</v>
      </c>
      <c r="D201" s="62"/>
      <c r="E201" s="62"/>
      <c r="F201" s="62"/>
      <c r="G201" s="62"/>
      <c r="H201" s="30"/>
      <c r="I201" s="30"/>
      <c r="J201" s="30"/>
      <c r="K201" s="32"/>
      <c r="Q201" s="68">
        <f t="shared" si="8"/>
        <v>0</v>
      </c>
    </row>
    <row r="202" spans="2:17" ht="24" customHeight="1" x14ac:dyDescent="0.3">
      <c r="B202" s="31"/>
      <c r="C202" s="62" t="s">
        <v>123</v>
      </c>
      <c r="D202" s="62"/>
      <c r="E202" s="62"/>
      <c r="F202" s="62"/>
      <c r="G202" s="62"/>
      <c r="H202" s="30"/>
      <c r="I202" s="30"/>
      <c r="J202" s="30"/>
      <c r="K202" s="32"/>
      <c r="Q202" s="68">
        <f t="shared" si="8"/>
        <v>0</v>
      </c>
    </row>
    <row r="203" spans="2:17" ht="24" customHeight="1" x14ac:dyDescent="0.3">
      <c r="B203" s="31"/>
      <c r="C203" s="62" t="s">
        <v>124</v>
      </c>
      <c r="D203" s="62"/>
      <c r="E203" s="62"/>
      <c r="F203" s="62"/>
      <c r="G203" s="62"/>
      <c r="H203" s="30"/>
      <c r="I203" s="30"/>
      <c r="J203" s="30"/>
      <c r="K203" s="32"/>
      <c r="Q203" s="68">
        <f t="shared" si="8"/>
        <v>0</v>
      </c>
    </row>
    <row r="204" spans="2:17" ht="24" customHeight="1" x14ac:dyDescent="0.3">
      <c r="B204" s="31"/>
      <c r="C204" s="62" t="s">
        <v>125</v>
      </c>
      <c r="D204" s="62"/>
      <c r="E204" s="62"/>
      <c r="F204" s="62"/>
      <c r="G204" s="62"/>
      <c r="H204" s="30"/>
      <c r="I204" s="30"/>
      <c r="J204" s="30"/>
      <c r="K204" s="32"/>
      <c r="Q204" s="68">
        <f t="shared" si="8"/>
        <v>0</v>
      </c>
    </row>
    <row r="205" spans="2:17" ht="24" customHeight="1" x14ac:dyDescent="0.3">
      <c r="B205" s="31"/>
      <c r="C205" s="62" t="s">
        <v>126</v>
      </c>
      <c r="D205" s="62"/>
      <c r="E205" s="62"/>
      <c r="F205" s="62"/>
      <c r="G205" s="62"/>
      <c r="H205" s="30"/>
      <c r="I205" s="30"/>
      <c r="J205" s="30"/>
      <c r="K205" s="32"/>
      <c r="Q205" s="68">
        <f t="shared" si="8"/>
        <v>0</v>
      </c>
    </row>
    <row r="206" spans="2:17" ht="24" customHeight="1" x14ac:dyDescent="0.3">
      <c r="B206" s="31"/>
      <c r="C206" s="62" t="s">
        <v>127</v>
      </c>
      <c r="D206" s="62"/>
      <c r="E206" s="62"/>
      <c r="F206" s="62"/>
      <c r="G206" s="62"/>
      <c r="H206" s="30"/>
      <c r="I206" s="30"/>
      <c r="J206" s="30"/>
      <c r="K206" s="32"/>
      <c r="Q206" s="68">
        <f t="shared" si="8"/>
        <v>0</v>
      </c>
    </row>
    <row r="207" spans="2:17" ht="24" customHeight="1" x14ac:dyDescent="0.3">
      <c r="B207" s="31"/>
      <c r="C207" s="62" t="s">
        <v>128</v>
      </c>
      <c r="D207" s="62"/>
      <c r="E207" s="62"/>
      <c r="F207" s="62"/>
      <c r="G207" s="62"/>
      <c r="H207" s="62"/>
      <c r="I207" s="62"/>
      <c r="J207" s="62"/>
      <c r="K207" s="63"/>
      <c r="Q207" s="68">
        <f t="shared" si="8"/>
        <v>0</v>
      </c>
    </row>
    <row r="208" spans="2:17" ht="24" customHeight="1" x14ac:dyDescent="0.3">
      <c r="B208" s="31"/>
      <c r="C208" s="62" t="s">
        <v>129</v>
      </c>
      <c r="D208" s="62"/>
      <c r="E208" s="62"/>
      <c r="F208" s="62"/>
      <c r="G208" s="62"/>
      <c r="H208" s="30"/>
      <c r="I208" s="30"/>
      <c r="J208" s="30"/>
      <c r="K208" s="32"/>
      <c r="Q208" s="68">
        <f t="shared" si="8"/>
        <v>0</v>
      </c>
    </row>
    <row r="209" spans="2:19" ht="24" customHeight="1" x14ac:dyDescent="0.3">
      <c r="B209" s="31"/>
      <c r="C209" s="30"/>
      <c r="D209" s="30"/>
      <c r="E209" s="30"/>
      <c r="F209" s="30"/>
      <c r="G209" s="30"/>
      <c r="H209" s="30"/>
      <c r="I209" s="30"/>
      <c r="J209" s="30"/>
      <c r="K209" s="32"/>
    </row>
    <row r="210" spans="2:19" ht="32.25" customHeight="1" x14ac:dyDescent="0.3">
      <c r="B210" s="197" t="s">
        <v>131</v>
      </c>
      <c r="C210" s="198"/>
      <c r="D210" s="198"/>
      <c r="E210" s="198"/>
      <c r="F210" s="198"/>
      <c r="G210" s="198"/>
      <c r="H210" s="198"/>
      <c r="I210" s="198"/>
      <c r="J210" s="198"/>
      <c r="K210" s="199"/>
    </row>
    <row r="211" spans="2:19" ht="24" customHeight="1" x14ac:dyDescent="0.3">
      <c r="B211" s="31"/>
      <c r="C211" s="30" t="s">
        <v>47</v>
      </c>
      <c r="D211" s="30"/>
      <c r="E211" s="30"/>
      <c r="F211" s="30"/>
      <c r="G211" s="30"/>
      <c r="H211" s="30"/>
      <c r="I211" s="30"/>
      <c r="J211" s="30"/>
      <c r="K211" s="32"/>
      <c r="Q211" s="68">
        <f>IF(N211=TRUE,2.33%,0)</f>
        <v>0</v>
      </c>
    </row>
    <row r="212" spans="2:19" ht="24" customHeight="1" thickBot="1" x14ac:dyDescent="0.35">
      <c r="B212" s="31"/>
      <c r="C212" s="43" t="s">
        <v>76</v>
      </c>
      <c r="D212" s="43"/>
      <c r="E212" s="43"/>
      <c r="F212" s="43"/>
      <c r="G212" s="43"/>
      <c r="H212" s="30"/>
      <c r="I212" s="30"/>
      <c r="J212" s="30"/>
      <c r="K212" s="32"/>
    </row>
    <row r="213" spans="2:19" ht="24" customHeight="1" thickBot="1" x14ac:dyDescent="0.35">
      <c r="B213" s="31"/>
      <c r="C213" s="75"/>
      <c r="D213" s="76"/>
      <c r="E213" s="76"/>
      <c r="F213" s="76"/>
      <c r="G213" s="77"/>
      <c r="H213" s="30"/>
      <c r="I213" s="30"/>
      <c r="J213" s="30"/>
      <c r="K213" s="32"/>
    </row>
    <row r="214" spans="2:19" ht="24" customHeight="1" x14ac:dyDescent="0.3">
      <c r="B214" s="31"/>
      <c r="C214" s="36" t="s">
        <v>130</v>
      </c>
      <c r="D214" s="36"/>
      <c r="E214" s="36"/>
      <c r="F214" s="36"/>
      <c r="G214" s="36"/>
      <c r="H214" s="30"/>
      <c r="I214" s="30"/>
      <c r="J214" s="30"/>
      <c r="K214" s="32"/>
      <c r="Q214" s="68">
        <f>IF(N214=TRUE,1.17%,0)</f>
        <v>0</v>
      </c>
    </row>
    <row r="215" spans="2:19" ht="24" customHeight="1" thickBot="1" x14ac:dyDescent="0.35">
      <c r="B215" s="31"/>
      <c r="C215" s="43" t="s">
        <v>76</v>
      </c>
      <c r="D215" s="43"/>
      <c r="E215" s="43"/>
      <c r="F215" s="43"/>
      <c r="G215" s="43"/>
      <c r="H215" s="30"/>
      <c r="I215" s="30"/>
      <c r="J215" s="30"/>
      <c r="K215" s="32"/>
    </row>
    <row r="216" spans="2:19" ht="24" customHeight="1" thickBot="1" x14ac:dyDescent="0.35">
      <c r="B216" s="31"/>
      <c r="C216" s="75"/>
      <c r="D216" s="76"/>
      <c r="E216" s="76"/>
      <c r="F216" s="76"/>
      <c r="G216" s="77"/>
      <c r="H216" s="30"/>
      <c r="I216" s="30"/>
      <c r="J216" s="30"/>
      <c r="K216" s="32"/>
    </row>
    <row r="217" spans="2:19" ht="24" customHeight="1" x14ac:dyDescent="0.3">
      <c r="B217" s="31"/>
      <c r="C217" s="36" t="s">
        <v>59</v>
      </c>
      <c r="D217" s="36"/>
      <c r="E217" s="36"/>
      <c r="F217" s="36"/>
      <c r="G217" s="36"/>
      <c r="H217" s="30"/>
      <c r="I217" s="30"/>
      <c r="J217" s="30"/>
      <c r="K217" s="32"/>
    </row>
    <row r="218" spans="2:19" ht="24" customHeight="1" x14ac:dyDescent="0.3">
      <c r="B218" s="31"/>
      <c r="C218" s="30"/>
      <c r="D218" s="30"/>
      <c r="E218" s="30"/>
      <c r="F218" s="30"/>
      <c r="G218" s="30"/>
      <c r="H218" s="30"/>
      <c r="I218" s="30"/>
      <c r="J218" s="30"/>
      <c r="K218" s="32"/>
    </row>
    <row r="219" spans="2:19" ht="24" customHeight="1" x14ac:dyDescent="0.3">
      <c r="B219" s="31"/>
      <c r="C219" s="30"/>
      <c r="D219" s="30"/>
      <c r="E219" s="30"/>
      <c r="F219" s="30"/>
      <c r="G219" s="30"/>
      <c r="H219" s="30"/>
      <c r="I219" s="30"/>
      <c r="J219" s="30"/>
      <c r="K219" s="32"/>
    </row>
    <row r="220" spans="2:19" ht="24" customHeight="1" x14ac:dyDescent="0.3">
      <c r="B220" s="31"/>
      <c r="C220" s="30"/>
      <c r="D220" s="30"/>
      <c r="E220" s="30"/>
      <c r="F220" s="30"/>
      <c r="G220" s="30"/>
      <c r="H220" s="30"/>
      <c r="I220" s="30"/>
      <c r="J220" s="30"/>
      <c r="K220" s="32"/>
    </row>
    <row r="221" spans="2:19" ht="24" customHeight="1" x14ac:dyDescent="0.3">
      <c r="B221" s="31"/>
      <c r="C221" s="30"/>
      <c r="D221" s="30"/>
      <c r="E221" s="30"/>
      <c r="F221" s="30"/>
      <c r="G221" s="30"/>
      <c r="H221" s="30"/>
      <c r="I221" s="30"/>
      <c r="J221" s="30"/>
      <c r="K221" s="32"/>
    </row>
    <row r="222" spans="2:19" ht="24" customHeight="1" x14ac:dyDescent="0.3">
      <c r="B222" s="31"/>
      <c r="C222" s="30"/>
      <c r="D222" s="30"/>
      <c r="E222" s="30"/>
      <c r="F222" s="30"/>
      <c r="G222" s="30"/>
      <c r="H222" s="30"/>
      <c r="I222" s="30"/>
      <c r="J222" s="30"/>
      <c r="K222" s="32"/>
      <c r="S222" s="71">
        <f>SUM(Q191:Q222)</f>
        <v>0</v>
      </c>
    </row>
    <row r="223" spans="2:19" ht="24" customHeight="1" x14ac:dyDescent="0.3">
      <c r="B223" s="31"/>
      <c r="C223" s="30"/>
      <c r="D223" s="30"/>
      <c r="E223" s="30"/>
      <c r="F223" s="30"/>
      <c r="G223" s="30"/>
      <c r="H223" s="30"/>
      <c r="I223" s="30"/>
      <c r="J223" s="30"/>
      <c r="K223" s="32"/>
    </row>
    <row r="224" spans="2:19" ht="24" customHeight="1" x14ac:dyDescent="0.3">
      <c r="B224" s="31"/>
      <c r="C224" s="30"/>
      <c r="D224" s="30"/>
      <c r="E224" s="30"/>
      <c r="F224" s="30"/>
      <c r="G224" s="30"/>
      <c r="H224" s="30"/>
      <c r="I224" s="30"/>
      <c r="J224" s="30"/>
      <c r="K224" s="32"/>
    </row>
    <row r="225" spans="2:11" ht="24" customHeight="1" x14ac:dyDescent="0.3">
      <c r="B225" s="31"/>
      <c r="C225" s="30"/>
      <c r="D225" s="30"/>
      <c r="E225" s="30"/>
      <c r="F225" s="30"/>
      <c r="G225" s="30"/>
      <c r="H225" s="30"/>
      <c r="I225" s="30"/>
      <c r="J225" s="30"/>
      <c r="K225" s="32"/>
    </row>
    <row r="226" spans="2:11" ht="24" customHeight="1" x14ac:dyDescent="0.3">
      <c r="B226" s="31"/>
      <c r="C226" s="30"/>
      <c r="D226" s="30"/>
      <c r="E226" s="30"/>
      <c r="F226" s="30"/>
      <c r="G226" s="30"/>
      <c r="H226" s="30"/>
      <c r="I226" s="30"/>
      <c r="J226" s="30"/>
      <c r="K226" s="32"/>
    </row>
    <row r="227" spans="2:11" ht="24" customHeight="1" x14ac:dyDescent="0.3">
      <c r="B227" s="31"/>
      <c r="C227" s="30"/>
      <c r="D227" s="30"/>
      <c r="E227" s="30"/>
      <c r="F227" s="30"/>
      <c r="G227" s="30"/>
      <c r="H227" s="30"/>
      <c r="I227" s="30"/>
      <c r="J227" s="30"/>
      <c r="K227" s="32"/>
    </row>
    <row r="228" spans="2:11" ht="24" customHeight="1" x14ac:dyDescent="0.3">
      <c r="B228" s="31"/>
      <c r="C228" s="30"/>
      <c r="D228" s="30"/>
      <c r="E228" s="30"/>
      <c r="F228" s="30"/>
      <c r="G228" s="30"/>
      <c r="H228" s="30"/>
      <c r="I228" s="30"/>
      <c r="J228" s="30"/>
      <c r="K228" s="32"/>
    </row>
    <row r="229" spans="2:11" ht="24" customHeight="1" x14ac:dyDescent="0.3">
      <c r="B229" s="31"/>
      <c r="C229" s="30"/>
      <c r="D229" s="30"/>
      <c r="E229" s="30"/>
      <c r="F229" s="30"/>
      <c r="G229" s="30"/>
      <c r="H229" s="30"/>
      <c r="I229" s="30"/>
      <c r="J229" s="30"/>
      <c r="K229" s="32"/>
    </row>
    <row r="230" spans="2:11" ht="24" customHeight="1" x14ac:dyDescent="0.3">
      <c r="B230" s="31"/>
      <c r="C230" s="30"/>
      <c r="D230" s="30"/>
      <c r="E230" s="30"/>
      <c r="F230" s="30"/>
      <c r="G230" s="30"/>
      <c r="H230" s="30"/>
      <c r="I230" s="30"/>
      <c r="J230" s="30"/>
      <c r="K230" s="32"/>
    </row>
    <row r="231" spans="2:11" ht="24" customHeight="1" x14ac:dyDescent="0.3">
      <c r="B231" s="31"/>
      <c r="C231" s="30"/>
      <c r="D231" s="30"/>
      <c r="E231" s="30"/>
      <c r="F231" s="30"/>
      <c r="G231" s="30"/>
      <c r="H231" s="30"/>
      <c r="I231" s="30"/>
      <c r="J231" s="30"/>
      <c r="K231" s="32"/>
    </row>
    <row r="232" spans="2:11" ht="24" customHeight="1" x14ac:dyDescent="0.3">
      <c r="B232" s="31"/>
      <c r="C232" s="30"/>
      <c r="D232" s="30"/>
      <c r="E232" s="30"/>
      <c r="F232" s="30"/>
      <c r="G232" s="30"/>
      <c r="H232" s="30"/>
      <c r="I232" s="30"/>
      <c r="J232" s="30"/>
      <c r="K232" s="32"/>
    </row>
    <row r="233" spans="2:11" ht="24" customHeight="1" x14ac:dyDescent="0.3">
      <c r="B233" s="31"/>
      <c r="C233" s="30"/>
      <c r="D233" s="30"/>
      <c r="E233" s="30"/>
      <c r="F233" s="30"/>
      <c r="G233" s="30"/>
      <c r="H233" s="30"/>
      <c r="I233" s="30"/>
      <c r="J233" s="30"/>
      <c r="K233" s="32"/>
    </row>
    <row r="234" spans="2:11" ht="24" customHeight="1" x14ac:dyDescent="0.3">
      <c r="B234" s="31"/>
      <c r="C234" s="30"/>
      <c r="D234" s="30"/>
      <c r="E234" s="30"/>
      <c r="F234" s="30"/>
      <c r="G234" s="30"/>
      <c r="H234" s="30"/>
      <c r="I234" s="30"/>
      <c r="J234" s="30"/>
      <c r="K234" s="32"/>
    </row>
    <row r="235" spans="2:11" ht="24" customHeight="1" x14ac:dyDescent="0.3">
      <c r="B235" s="31"/>
      <c r="C235" s="30"/>
      <c r="D235" s="30"/>
      <c r="E235" s="30"/>
      <c r="F235" s="30"/>
      <c r="G235" s="30"/>
      <c r="H235" s="30"/>
      <c r="I235" s="30"/>
      <c r="J235" s="30"/>
      <c r="K235" s="32"/>
    </row>
    <row r="236" spans="2:11" ht="24" customHeight="1" x14ac:dyDescent="0.3">
      <c r="B236" s="31"/>
      <c r="C236" s="30"/>
      <c r="D236" s="30"/>
      <c r="E236" s="30"/>
      <c r="F236" s="30"/>
      <c r="G236" s="30"/>
      <c r="H236" s="30"/>
      <c r="I236" s="30"/>
      <c r="J236" s="30"/>
      <c r="K236" s="32"/>
    </row>
    <row r="237" spans="2:11" ht="24" customHeight="1" x14ac:dyDescent="0.3">
      <c r="B237" s="31"/>
      <c r="C237" s="30"/>
      <c r="D237" s="30"/>
      <c r="E237" s="30"/>
      <c r="F237" s="30"/>
      <c r="G237" s="30"/>
      <c r="H237" s="30"/>
      <c r="I237" s="30"/>
      <c r="J237" s="30"/>
      <c r="K237" s="32"/>
    </row>
    <row r="238" spans="2:11" ht="24" customHeight="1" x14ac:dyDescent="0.3">
      <c r="B238" s="31"/>
      <c r="C238" s="30"/>
      <c r="D238" s="30"/>
      <c r="E238" s="30"/>
      <c r="F238" s="30"/>
      <c r="G238" s="30"/>
      <c r="H238" s="30"/>
      <c r="I238" s="30"/>
      <c r="J238" s="30"/>
      <c r="K238" s="32"/>
    </row>
    <row r="239" spans="2:11" ht="24" customHeight="1" x14ac:dyDescent="0.3">
      <c r="B239" s="31"/>
      <c r="C239" s="30"/>
      <c r="D239" s="30"/>
      <c r="E239" s="30"/>
      <c r="F239" s="30"/>
      <c r="G239" s="30"/>
      <c r="H239" s="30"/>
      <c r="I239" s="30"/>
      <c r="J239" s="30"/>
      <c r="K239" s="32"/>
    </row>
    <row r="240" spans="2:11" ht="24" customHeight="1" x14ac:dyDescent="0.3">
      <c r="B240" s="31"/>
      <c r="C240" s="30"/>
      <c r="D240" s="30"/>
      <c r="E240" s="30"/>
      <c r="F240" s="30"/>
      <c r="G240" s="30"/>
      <c r="H240" s="30"/>
      <c r="I240" s="30"/>
      <c r="J240" s="30"/>
      <c r="K240" s="32"/>
    </row>
    <row r="241" spans="2:11" ht="24" customHeight="1" x14ac:dyDescent="0.3">
      <c r="B241" s="31"/>
      <c r="C241" s="30"/>
      <c r="D241" s="30"/>
      <c r="E241" s="30"/>
      <c r="F241" s="30"/>
      <c r="G241" s="30"/>
      <c r="H241" s="30"/>
      <c r="I241" s="30"/>
      <c r="J241" s="30"/>
      <c r="K241" s="32"/>
    </row>
    <row r="242" spans="2:11" ht="24" customHeight="1" x14ac:dyDescent="0.3">
      <c r="B242" s="31"/>
      <c r="C242" s="30"/>
      <c r="D242" s="30"/>
      <c r="E242" s="30"/>
      <c r="F242" s="30"/>
      <c r="G242" s="30"/>
      <c r="H242" s="30"/>
      <c r="I242" s="30"/>
      <c r="J242" s="30"/>
      <c r="K242" s="32"/>
    </row>
    <row r="243" spans="2:11" ht="24" customHeight="1" x14ac:dyDescent="0.3">
      <c r="B243" s="31"/>
      <c r="C243" s="30"/>
      <c r="D243" s="30"/>
      <c r="E243" s="30"/>
      <c r="F243" s="30"/>
      <c r="G243" s="30"/>
      <c r="H243" s="30"/>
      <c r="I243" s="30"/>
      <c r="J243" s="30"/>
      <c r="K243" s="32"/>
    </row>
    <row r="244" spans="2:11" ht="24" customHeight="1" x14ac:dyDescent="0.3">
      <c r="B244" s="31"/>
      <c r="C244" s="30"/>
      <c r="D244" s="30"/>
      <c r="E244" s="30"/>
      <c r="F244" s="30"/>
      <c r="G244" s="30"/>
      <c r="H244" s="30"/>
      <c r="I244" s="30"/>
      <c r="J244" s="30"/>
      <c r="K244" s="32"/>
    </row>
    <row r="245" spans="2:11" ht="24" customHeight="1" x14ac:dyDescent="0.3">
      <c r="B245" s="31"/>
      <c r="C245" s="30"/>
      <c r="D245" s="30"/>
      <c r="E245" s="30"/>
      <c r="F245" s="30"/>
      <c r="G245" s="30"/>
      <c r="H245" s="30"/>
      <c r="I245" s="30"/>
      <c r="J245" s="30"/>
      <c r="K245" s="32"/>
    </row>
    <row r="246" spans="2:11" ht="24" customHeight="1" x14ac:dyDescent="0.3">
      <c r="B246" s="31"/>
      <c r="C246" s="30"/>
      <c r="D246" s="30"/>
      <c r="E246" s="30"/>
      <c r="F246" s="30"/>
      <c r="G246" s="30"/>
      <c r="H246" s="30"/>
      <c r="I246" s="30"/>
      <c r="J246" s="30"/>
      <c r="K246" s="32"/>
    </row>
    <row r="247" spans="2:11" ht="24" customHeight="1" x14ac:dyDescent="0.3">
      <c r="B247" s="31"/>
      <c r="C247" s="30"/>
      <c r="D247" s="30"/>
      <c r="E247" s="30"/>
      <c r="F247" s="30"/>
      <c r="G247" s="30"/>
      <c r="H247" s="30"/>
      <c r="I247" s="30"/>
      <c r="J247" s="30"/>
      <c r="K247" s="32"/>
    </row>
    <row r="248" spans="2:11" ht="24" customHeight="1" x14ac:dyDescent="0.3">
      <c r="B248" s="31"/>
      <c r="C248" s="30"/>
      <c r="D248" s="30"/>
      <c r="E248" s="30"/>
      <c r="F248" s="30"/>
      <c r="G248" s="30"/>
      <c r="H248" s="30"/>
      <c r="I248" s="30"/>
      <c r="J248" s="30"/>
      <c r="K248" s="32"/>
    </row>
    <row r="249" spans="2:11" ht="24" customHeight="1" x14ac:dyDescent="0.3">
      <c r="B249" s="31"/>
      <c r="C249" s="30"/>
      <c r="D249" s="30"/>
      <c r="E249" s="30"/>
      <c r="F249" s="30"/>
      <c r="G249" s="30"/>
      <c r="H249" s="30"/>
      <c r="I249" s="30"/>
      <c r="J249" s="30"/>
      <c r="K249" s="32"/>
    </row>
    <row r="250" spans="2:11" ht="24" customHeight="1" x14ac:dyDescent="0.3">
      <c r="B250" s="31"/>
      <c r="C250" s="30"/>
      <c r="D250" s="30"/>
      <c r="E250" s="30"/>
      <c r="F250" s="30"/>
      <c r="G250" s="30"/>
      <c r="H250" s="30"/>
      <c r="I250" s="30"/>
      <c r="J250" s="30"/>
      <c r="K250" s="32"/>
    </row>
    <row r="251" spans="2:11" ht="24" customHeight="1" x14ac:dyDescent="0.3">
      <c r="B251" s="31"/>
      <c r="C251" s="30"/>
      <c r="D251" s="30"/>
      <c r="E251" s="30"/>
      <c r="F251" s="30"/>
      <c r="G251" s="30"/>
      <c r="H251" s="30"/>
      <c r="I251" s="30"/>
      <c r="J251" s="30"/>
      <c r="K251" s="32"/>
    </row>
    <row r="252" spans="2:11" ht="24" customHeight="1" x14ac:dyDescent="0.3">
      <c r="B252" s="31"/>
      <c r="C252" s="30"/>
      <c r="D252" s="30"/>
      <c r="E252" s="30"/>
      <c r="F252" s="30"/>
      <c r="G252" s="30"/>
      <c r="H252" s="30"/>
      <c r="I252" s="30"/>
      <c r="J252" s="30"/>
      <c r="K252" s="32"/>
    </row>
    <row r="253" spans="2:11" ht="24" customHeight="1" x14ac:dyDescent="0.3">
      <c r="B253" s="31"/>
      <c r="C253" s="30"/>
      <c r="D253" s="30"/>
      <c r="E253" s="30"/>
      <c r="F253" s="30"/>
      <c r="G253" s="30"/>
      <c r="H253" s="30"/>
      <c r="I253" s="30"/>
      <c r="J253" s="30"/>
      <c r="K253" s="32"/>
    </row>
    <row r="254" spans="2:11" ht="24" customHeight="1" x14ac:dyDescent="0.3">
      <c r="B254" s="31"/>
      <c r="C254" s="30"/>
      <c r="D254" s="30"/>
      <c r="E254" s="30"/>
      <c r="F254" s="30"/>
      <c r="G254" s="30"/>
      <c r="H254" s="30"/>
      <c r="I254" s="30"/>
      <c r="J254" s="30"/>
      <c r="K254" s="32"/>
    </row>
    <row r="255" spans="2:11" ht="24" customHeight="1" x14ac:dyDescent="0.3">
      <c r="B255" s="31"/>
      <c r="C255" s="30"/>
      <c r="D255" s="30"/>
      <c r="E255" s="30"/>
      <c r="F255" s="30"/>
      <c r="G255" s="30"/>
      <c r="H255" s="30"/>
      <c r="I255" s="30"/>
      <c r="J255" s="30"/>
      <c r="K255" s="32"/>
    </row>
    <row r="256" spans="2:11" ht="24" customHeight="1" x14ac:dyDescent="0.3">
      <c r="B256" s="31"/>
      <c r="C256" s="30"/>
      <c r="D256" s="30"/>
      <c r="E256" s="30"/>
      <c r="F256" s="30"/>
      <c r="G256" s="30"/>
      <c r="H256" s="30"/>
      <c r="I256" s="30"/>
      <c r="J256" s="30"/>
      <c r="K256" s="32"/>
    </row>
    <row r="257" spans="2:19" ht="24" customHeight="1" x14ac:dyDescent="0.3">
      <c r="B257" s="31"/>
      <c r="C257" s="30"/>
      <c r="D257" s="30"/>
      <c r="E257" s="30"/>
      <c r="F257" s="30"/>
      <c r="G257" s="30"/>
      <c r="H257" s="30"/>
      <c r="I257" s="30"/>
      <c r="J257" s="30"/>
      <c r="K257" s="32"/>
    </row>
    <row r="258" spans="2:19" ht="24" customHeight="1" x14ac:dyDescent="0.3">
      <c r="B258" s="31"/>
      <c r="C258" s="30"/>
      <c r="D258" s="30"/>
      <c r="E258" s="30"/>
      <c r="F258" s="30"/>
      <c r="G258" s="30"/>
      <c r="H258" s="30"/>
      <c r="I258" s="30"/>
      <c r="J258" s="30"/>
      <c r="K258" s="32"/>
    </row>
    <row r="259" spans="2:19" ht="24" customHeight="1" x14ac:dyDescent="0.3">
      <c r="B259" s="31"/>
      <c r="C259" s="30"/>
      <c r="D259" s="30"/>
      <c r="E259" s="30"/>
      <c r="F259" s="30"/>
      <c r="G259" s="30"/>
      <c r="H259" s="30"/>
      <c r="I259" s="30"/>
      <c r="J259" s="30"/>
      <c r="K259" s="32"/>
    </row>
    <row r="260" spans="2:19" ht="24" customHeight="1" x14ac:dyDescent="0.3">
      <c r="B260" s="31"/>
      <c r="C260" s="30"/>
      <c r="D260" s="30"/>
      <c r="E260" s="30"/>
      <c r="F260" s="30"/>
      <c r="G260" s="30"/>
      <c r="H260" s="30"/>
      <c r="I260" s="30"/>
      <c r="J260" s="30"/>
      <c r="K260" s="32"/>
    </row>
    <row r="261" spans="2:19" ht="24" customHeight="1" x14ac:dyDescent="0.3">
      <c r="B261" s="31"/>
      <c r="C261" s="30"/>
      <c r="D261" s="30"/>
      <c r="E261" s="30"/>
      <c r="F261" s="30"/>
      <c r="G261" s="30"/>
      <c r="H261" s="30"/>
      <c r="I261" s="30"/>
      <c r="J261" s="30"/>
      <c r="K261" s="32"/>
    </row>
    <row r="262" spans="2:19" ht="24" customHeight="1" x14ac:dyDescent="0.3">
      <c r="B262" s="31"/>
      <c r="C262" s="30"/>
      <c r="D262" s="30"/>
      <c r="E262" s="30"/>
      <c r="F262" s="30"/>
      <c r="G262" s="30"/>
      <c r="H262" s="30"/>
      <c r="I262" s="30"/>
      <c r="J262" s="30"/>
      <c r="K262" s="32"/>
    </row>
    <row r="263" spans="2:19" ht="24" customHeight="1" x14ac:dyDescent="0.3">
      <c r="B263" s="31"/>
      <c r="C263" s="30"/>
      <c r="D263" s="30"/>
      <c r="E263" s="30"/>
      <c r="F263" s="30"/>
      <c r="G263" s="30"/>
      <c r="H263" s="30"/>
      <c r="I263" s="30"/>
      <c r="J263" s="30"/>
      <c r="K263" s="32"/>
    </row>
    <row r="264" spans="2:19" ht="24" customHeight="1" x14ac:dyDescent="0.3">
      <c r="B264" s="31"/>
      <c r="C264" s="30"/>
      <c r="D264" s="30"/>
      <c r="E264" s="30"/>
      <c r="F264" s="30"/>
      <c r="G264" s="30"/>
      <c r="H264" s="30"/>
      <c r="I264" s="30"/>
      <c r="J264" s="30"/>
      <c r="K264" s="32"/>
    </row>
    <row r="265" spans="2:19" ht="24" customHeight="1" x14ac:dyDescent="0.3">
      <c r="B265" s="31"/>
      <c r="C265" s="30"/>
      <c r="D265" s="30"/>
      <c r="E265" s="30"/>
      <c r="F265" s="30"/>
      <c r="G265" s="30"/>
      <c r="H265" s="30"/>
      <c r="I265" s="30"/>
      <c r="J265" s="30"/>
      <c r="K265" s="32"/>
    </row>
    <row r="266" spans="2:19" ht="24" customHeight="1" x14ac:dyDescent="0.3">
      <c r="B266" s="31"/>
      <c r="C266" s="30"/>
      <c r="D266" s="30"/>
      <c r="E266" s="30"/>
      <c r="F266" s="30"/>
      <c r="G266" s="30"/>
      <c r="H266" s="30"/>
      <c r="I266" s="30"/>
      <c r="J266" s="30"/>
      <c r="K266" s="32"/>
      <c r="S266" s="71"/>
    </row>
    <row r="267" spans="2:19" ht="24" customHeight="1" x14ac:dyDescent="0.3">
      <c r="B267" s="31"/>
      <c r="C267" s="30"/>
      <c r="D267" s="30"/>
      <c r="E267" s="30"/>
      <c r="F267" s="30"/>
      <c r="G267" s="30"/>
      <c r="H267" s="30"/>
      <c r="I267" s="30"/>
      <c r="J267" s="30"/>
      <c r="K267" s="32"/>
    </row>
    <row r="268" spans="2:19" ht="24" customHeight="1" thickBot="1" x14ac:dyDescent="0.35">
      <c r="B268" s="41"/>
      <c r="C268" s="34"/>
      <c r="D268" s="34"/>
      <c r="E268" s="34"/>
      <c r="F268" s="34"/>
      <c r="G268" s="34"/>
      <c r="H268" s="34"/>
      <c r="I268" s="34"/>
      <c r="J268" s="34"/>
      <c r="K268" s="35"/>
    </row>
    <row r="269" spans="2:19" ht="24" customHeight="1" x14ac:dyDescent="0.3">
      <c r="B269" s="64" t="s">
        <v>139</v>
      </c>
      <c r="C269" s="38"/>
      <c r="D269" s="38"/>
      <c r="E269" s="38"/>
      <c r="F269" s="38"/>
      <c r="G269" s="38"/>
      <c r="H269" s="38"/>
      <c r="I269" s="38"/>
      <c r="J269" s="38"/>
      <c r="K269" s="39"/>
    </row>
    <row r="270" spans="2:19" ht="24" customHeight="1" x14ac:dyDescent="0.3">
      <c r="B270" s="31"/>
      <c r="C270" s="30" t="s">
        <v>132</v>
      </c>
      <c r="D270" s="30"/>
      <c r="E270" s="30"/>
      <c r="F270" s="30"/>
      <c r="G270" s="30"/>
      <c r="H270" s="30"/>
      <c r="I270" s="30"/>
      <c r="J270" s="30"/>
      <c r="K270" s="32"/>
      <c r="Q270" s="68">
        <f>IF(N270=TRUE,10%,0)</f>
        <v>0</v>
      </c>
    </row>
    <row r="271" spans="2:19" ht="24" customHeight="1" x14ac:dyDescent="0.3">
      <c r="B271" s="31"/>
      <c r="C271" s="30"/>
      <c r="D271" s="30" t="s">
        <v>133</v>
      </c>
      <c r="E271" s="30"/>
      <c r="F271" s="30"/>
      <c r="G271" s="30"/>
      <c r="H271" s="43"/>
      <c r="I271" s="43"/>
      <c r="J271" s="43"/>
      <c r="K271" s="32"/>
    </row>
    <row r="272" spans="2:19" ht="24" customHeight="1" x14ac:dyDescent="0.3">
      <c r="B272" s="31"/>
      <c r="C272" s="30"/>
      <c r="D272" s="30"/>
      <c r="E272" s="81" t="s">
        <v>134</v>
      </c>
      <c r="F272" s="81"/>
      <c r="G272" s="81"/>
      <c r="H272" s="82"/>
      <c r="I272" s="82"/>
      <c r="J272" s="82"/>
      <c r="K272" s="32"/>
    </row>
    <row r="273" spans="2:17" ht="24" customHeight="1" x14ac:dyDescent="0.3">
      <c r="B273" s="31"/>
      <c r="C273" s="30"/>
      <c r="D273" s="30"/>
      <c r="E273" s="81" t="s">
        <v>135</v>
      </c>
      <c r="F273" s="81"/>
      <c r="G273" s="81"/>
      <c r="H273" s="82"/>
      <c r="I273" s="82"/>
      <c r="J273" s="82"/>
      <c r="K273" s="32"/>
    </row>
    <row r="274" spans="2:17" ht="24" customHeight="1" x14ac:dyDescent="0.3">
      <c r="B274" s="31"/>
      <c r="C274" s="30"/>
      <c r="D274" s="30"/>
      <c r="E274" s="81" t="s">
        <v>136</v>
      </c>
      <c r="F274" s="81"/>
      <c r="G274" s="81"/>
      <c r="H274" s="82"/>
      <c r="I274" s="82"/>
      <c r="J274" s="82"/>
      <c r="K274" s="32"/>
    </row>
    <row r="275" spans="2:17" ht="24" customHeight="1" x14ac:dyDescent="0.3">
      <c r="B275" s="31"/>
      <c r="C275" s="30"/>
      <c r="D275" s="30"/>
      <c r="E275" s="81" t="s">
        <v>137</v>
      </c>
      <c r="F275" s="81"/>
      <c r="G275" s="81"/>
      <c r="H275" s="82"/>
      <c r="I275" s="82"/>
      <c r="J275" s="82"/>
      <c r="K275" s="32"/>
    </row>
    <row r="276" spans="2:17" ht="24" customHeight="1" thickBot="1" x14ac:dyDescent="0.35">
      <c r="B276" s="31"/>
      <c r="C276" s="40" t="s">
        <v>138</v>
      </c>
      <c r="D276" s="30"/>
      <c r="E276" s="30"/>
      <c r="F276" s="30"/>
      <c r="G276" s="30"/>
      <c r="H276" s="36"/>
      <c r="I276" s="36"/>
      <c r="J276" s="36"/>
      <c r="K276" s="32"/>
    </row>
    <row r="277" spans="2:17" ht="24" customHeight="1" thickBot="1" x14ac:dyDescent="0.35">
      <c r="B277" s="31"/>
      <c r="C277" s="75"/>
      <c r="D277" s="76"/>
      <c r="E277" s="76"/>
      <c r="F277" s="76"/>
      <c r="G277" s="77"/>
      <c r="H277" s="30"/>
      <c r="I277" s="30"/>
      <c r="J277" s="30"/>
      <c r="K277" s="32"/>
    </row>
    <row r="278" spans="2:17" ht="24" customHeight="1" x14ac:dyDescent="0.3">
      <c r="B278" s="31"/>
      <c r="C278" s="40" t="s">
        <v>140</v>
      </c>
      <c r="D278" s="30"/>
      <c r="E278" s="30"/>
      <c r="F278" s="30"/>
      <c r="G278" s="30"/>
      <c r="H278" s="30"/>
      <c r="I278" s="30"/>
      <c r="J278" s="30"/>
      <c r="K278" s="32"/>
      <c r="Q278" s="68">
        <f>IF(N278=TRUE,7.5%,0)</f>
        <v>0</v>
      </c>
    </row>
    <row r="279" spans="2:17" ht="24" customHeight="1" x14ac:dyDescent="0.3">
      <c r="B279" s="31"/>
      <c r="C279" s="30"/>
      <c r="D279" s="30" t="s">
        <v>133</v>
      </c>
      <c r="E279" s="30"/>
      <c r="F279" s="30"/>
      <c r="G279" s="30"/>
      <c r="H279" s="30"/>
      <c r="I279" s="30"/>
      <c r="J279" s="30"/>
      <c r="K279" s="32"/>
    </row>
    <row r="280" spans="2:17" ht="24" customHeight="1" x14ac:dyDescent="0.3">
      <c r="B280" s="31"/>
      <c r="C280" s="30"/>
      <c r="D280" s="30"/>
      <c r="E280" s="81" t="s">
        <v>134</v>
      </c>
      <c r="F280" s="81"/>
      <c r="G280" s="81"/>
      <c r="H280" s="82"/>
      <c r="I280" s="82"/>
      <c r="J280" s="82"/>
      <c r="K280" s="32"/>
    </row>
    <row r="281" spans="2:17" ht="24" customHeight="1" x14ac:dyDescent="0.3">
      <c r="B281" s="31"/>
      <c r="C281" s="30"/>
      <c r="D281" s="30"/>
      <c r="E281" s="81" t="s">
        <v>155</v>
      </c>
      <c r="F281" s="81"/>
      <c r="G281" s="81"/>
      <c r="H281" s="82"/>
      <c r="I281" s="82"/>
      <c r="J281" s="82"/>
      <c r="K281" s="32"/>
    </row>
    <row r="282" spans="2:17" ht="24" customHeight="1" x14ac:dyDescent="0.3">
      <c r="B282" s="31"/>
      <c r="C282" s="30"/>
      <c r="D282" s="30"/>
      <c r="E282" s="81" t="s">
        <v>136</v>
      </c>
      <c r="F282" s="81"/>
      <c r="G282" s="81"/>
      <c r="H282" s="82"/>
      <c r="I282" s="82"/>
      <c r="J282" s="82"/>
      <c r="K282" s="32"/>
    </row>
    <row r="283" spans="2:17" ht="24" customHeight="1" x14ac:dyDescent="0.3">
      <c r="B283" s="31"/>
      <c r="C283" s="30"/>
      <c r="D283" s="30"/>
      <c r="E283" s="81" t="s">
        <v>137</v>
      </c>
      <c r="F283" s="81"/>
      <c r="G283" s="81"/>
      <c r="H283" s="82"/>
      <c r="I283" s="82"/>
      <c r="J283" s="82"/>
      <c r="K283" s="32"/>
    </row>
    <row r="284" spans="2:17" ht="24" customHeight="1" thickBot="1" x14ac:dyDescent="0.35">
      <c r="B284" s="31"/>
      <c r="C284" s="40" t="s">
        <v>138</v>
      </c>
      <c r="D284" s="30"/>
      <c r="E284" s="30"/>
      <c r="F284" s="30"/>
      <c r="G284" s="30"/>
      <c r="H284" s="30"/>
      <c r="I284" s="30"/>
      <c r="J284" s="30"/>
      <c r="K284" s="32"/>
    </row>
    <row r="285" spans="2:17" ht="24" customHeight="1" thickBot="1" x14ac:dyDescent="0.35">
      <c r="B285" s="31"/>
      <c r="C285" s="75"/>
      <c r="D285" s="76"/>
      <c r="E285" s="76"/>
      <c r="F285" s="76"/>
      <c r="G285" s="77"/>
      <c r="H285" s="30"/>
      <c r="I285" s="30"/>
      <c r="J285" s="30"/>
      <c r="K285" s="32"/>
    </row>
    <row r="286" spans="2:17" ht="24" customHeight="1" x14ac:dyDescent="0.3">
      <c r="B286" s="31"/>
      <c r="C286" s="101" t="s">
        <v>141</v>
      </c>
      <c r="D286" s="101"/>
      <c r="E286" s="101"/>
      <c r="F286" s="101"/>
      <c r="G286" s="101"/>
      <c r="H286" s="101"/>
      <c r="I286" s="101"/>
      <c r="J286" s="101"/>
      <c r="K286" s="32"/>
      <c r="Q286" s="68">
        <f>IF(N286=TRUE,5%,0)</f>
        <v>0</v>
      </c>
    </row>
    <row r="287" spans="2:17" ht="24" customHeight="1" thickBot="1" x14ac:dyDescent="0.35">
      <c r="B287" s="31"/>
      <c r="C287" s="101" t="s">
        <v>76</v>
      </c>
      <c r="D287" s="101"/>
      <c r="E287" s="101"/>
      <c r="F287" s="101"/>
      <c r="G287" s="101"/>
      <c r="H287" s="101"/>
      <c r="I287" s="101"/>
      <c r="J287" s="101"/>
      <c r="K287" s="32"/>
    </row>
    <row r="288" spans="2:17" ht="24" customHeight="1" thickBot="1" x14ac:dyDescent="0.35">
      <c r="B288" s="31"/>
      <c r="C288" s="75"/>
      <c r="D288" s="76"/>
      <c r="E288" s="76"/>
      <c r="F288" s="76"/>
      <c r="G288" s="77"/>
      <c r="H288" s="30"/>
      <c r="I288" s="30"/>
      <c r="J288" s="30"/>
      <c r="K288" s="32"/>
    </row>
    <row r="289" spans="2:19" ht="24" customHeight="1" x14ac:dyDescent="0.3">
      <c r="B289" s="31"/>
      <c r="C289" s="81" t="s">
        <v>59</v>
      </c>
      <c r="D289" s="81"/>
      <c r="E289" s="81"/>
      <c r="F289" s="30"/>
      <c r="G289" s="30"/>
      <c r="H289" s="30"/>
      <c r="I289" s="30"/>
      <c r="J289" s="30"/>
      <c r="K289" s="32"/>
    </row>
    <row r="290" spans="2:19" ht="24" customHeight="1" thickBot="1" x14ac:dyDescent="0.35">
      <c r="B290" s="48"/>
      <c r="C290" s="34"/>
      <c r="D290" s="34"/>
      <c r="E290" s="34"/>
      <c r="F290" s="34"/>
      <c r="G290" s="34"/>
      <c r="H290" s="34"/>
      <c r="I290" s="34"/>
      <c r="J290" s="34"/>
      <c r="K290" s="35"/>
      <c r="S290" s="71">
        <f>SUM(Q270:Q289)</f>
        <v>0</v>
      </c>
    </row>
    <row r="291" spans="2:19" ht="24" customHeight="1" thickBot="1" x14ac:dyDescent="0.35">
      <c r="B291" s="87" t="s">
        <v>142</v>
      </c>
      <c r="C291" s="88"/>
      <c r="D291" s="88"/>
      <c r="E291" s="88"/>
      <c r="F291" s="88"/>
      <c r="G291" s="88"/>
      <c r="H291" s="88"/>
      <c r="I291" s="88"/>
      <c r="J291" s="88"/>
      <c r="K291" s="89"/>
      <c r="L291" s="45" t="s">
        <v>285</v>
      </c>
      <c r="S291" s="71"/>
    </row>
    <row r="292" spans="2:19" ht="33.6" customHeight="1" x14ac:dyDescent="0.3">
      <c r="B292" s="102" t="s">
        <v>143</v>
      </c>
      <c r="C292" s="103"/>
      <c r="D292" s="103"/>
      <c r="E292" s="103"/>
      <c r="F292" s="103"/>
      <c r="G292" s="103"/>
      <c r="H292" s="103"/>
      <c r="I292" s="103"/>
      <c r="J292" s="103"/>
      <c r="K292" s="104"/>
    </row>
    <row r="293" spans="2:19" ht="24" customHeight="1" x14ac:dyDescent="0.3">
      <c r="B293" s="31"/>
      <c r="C293" s="30" t="s">
        <v>47</v>
      </c>
      <c r="D293" s="28"/>
      <c r="E293" s="30"/>
      <c r="F293" s="30"/>
      <c r="G293" s="30"/>
      <c r="H293" s="30"/>
      <c r="I293" s="30"/>
      <c r="J293" s="30"/>
      <c r="K293" s="32"/>
    </row>
    <row r="294" spans="2:19" ht="24" customHeight="1" thickBot="1" x14ac:dyDescent="0.35">
      <c r="B294" s="31"/>
      <c r="C294" s="30" t="s">
        <v>76</v>
      </c>
      <c r="D294" s="30"/>
      <c r="E294" s="30"/>
      <c r="F294" s="30"/>
      <c r="G294" s="30"/>
      <c r="H294" s="30"/>
      <c r="I294" s="30"/>
      <c r="J294" s="30"/>
      <c r="K294" s="32"/>
    </row>
    <row r="295" spans="2:19" ht="24" customHeight="1" thickBot="1" x14ac:dyDescent="0.35">
      <c r="B295" s="31"/>
      <c r="C295" s="75"/>
      <c r="D295" s="76"/>
      <c r="E295" s="76"/>
      <c r="F295" s="76"/>
      <c r="G295" s="77"/>
      <c r="H295" s="30"/>
      <c r="I295" s="30"/>
      <c r="J295" s="30"/>
      <c r="K295" s="32"/>
    </row>
    <row r="296" spans="2:19" ht="24" customHeight="1" x14ac:dyDescent="0.3">
      <c r="B296" s="31"/>
      <c r="C296" s="30" t="s">
        <v>59</v>
      </c>
      <c r="D296" s="28"/>
      <c r="E296" s="30"/>
      <c r="F296" s="30"/>
      <c r="G296" s="30"/>
      <c r="H296" s="30"/>
      <c r="I296" s="30"/>
      <c r="J296" s="30"/>
      <c r="K296" s="32"/>
    </row>
    <row r="297" spans="2:19" ht="24" customHeight="1" x14ac:dyDescent="0.3">
      <c r="B297" s="31"/>
      <c r="C297" s="30"/>
      <c r="D297" s="30"/>
      <c r="E297" s="30"/>
      <c r="F297" s="30"/>
      <c r="G297" s="30"/>
      <c r="H297" s="30"/>
      <c r="I297" s="30"/>
      <c r="J297" s="30"/>
      <c r="K297" s="32"/>
    </row>
    <row r="298" spans="2:19" ht="24" customHeight="1" x14ac:dyDescent="0.3">
      <c r="B298" s="31" t="s">
        <v>144</v>
      </c>
      <c r="C298" s="30"/>
      <c r="D298" s="30"/>
      <c r="E298" s="30"/>
      <c r="F298" s="30"/>
      <c r="G298" s="30"/>
      <c r="H298" s="30"/>
      <c r="I298" s="30"/>
      <c r="J298" s="30"/>
      <c r="K298" s="32"/>
    </row>
    <row r="299" spans="2:19" ht="24" customHeight="1" x14ac:dyDescent="0.3">
      <c r="B299" s="31"/>
      <c r="C299" s="61" t="s">
        <v>145</v>
      </c>
      <c r="D299" s="61"/>
      <c r="E299" s="61"/>
      <c r="F299" s="61"/>
      <c r="G299" s="30"/>
      <c r="H299" s="30"/>
      <c r="I299" s="30"/>
      <c r="J299" s="30"/>
      <c r="K299" s="32"/>
      <c r="Q299" s="68">
        <f>IF(N299=TRUE,0.5%,0)</f>
        <v>0</v>
      </c>
    </row>
    <row r="300" spans="2:19" ht="24" customHeight="1" x14ac:dyDescent="0.3">
      <c r="B300" s="31"/>
      <c r="C300" s="62" t="s">
        <v>146</v>
      </c>
      <c r="D300" s="62"/>
      <c r="E300" s="62"/>
      <c r="F300" s="62"/>
      <c r="G300" s="30"/>
      <c r="H300" s="30"/>
      <c r="I300" s="30"/>
      <c r="J300" s="30"/>
      <c r="K300" s="32"/>
      <c r="Q300" s="68">
        <f t="shared" ref="Q300:Q305" si="9">IF(N300=TRUE,0.5%,0)</f>
        <v>0</v>
      </c>
    </row>
    <row r="301" spans="2:19" ht="24" customHeight="1" x14ac:dyDescent="0.3">
      <c r="B301" s="31"/>
      <c r="C301" s="62" t="s">
        <v>147</v>
      </c>
      <c r="D301" s="62"/>
      <c r="E301" s="62"/>
      <c r="F301" s="62"/>
      <c r="G301" s="30"/>
      <c r="H301" s="30"/>
      <c r="I301" s="30"/>
      <c r="J301" s="30"/>
      <c r="K301" s="32"/>
      <c r="Q301" s="68">
        <f t="shared" si="9"/>
        <v>0</v>
      </c>
    </row>
    <row r="302" spans="2:19" ht="24" customHeight="1" x14ac:dyDescent="0.3">
      <c r="B302" s="31"/>
      <c r="C302" s="62" t="s">
        <v>148</v>
      </c>
      <c r="D302" s="62"/>
      <c r="E302" s="62"/>
      <c r="F302" s="62"/>
      <c r="G302" s="30"/>
      <c r="H302" s="30"/>
      <c r="I302" s="30"/>
      <c r="J302" s="30"/>
      <c r="K302" s="32"/>
      <c r="Q302" s="68">
        <f t="shared" si="9"/>
        <v>0</v>
      </c>
    </row>
    <row r="303" spans="2:19" ht="24" customHeight="1" x14ac:dyDescent="0.3">
      <c r="B303" s="31"/>
      <c r="C303" s="62" t="s">
        <v>149</v>
      </c>
      <c r="D303" s="62"/>
      <c r="E303" s="62"/>
      <c r="F303" s="62"/>
      <c r="G303" s="30"/>
      <c r="H303" s="30"/>
      <c r="I303" s="30"/>
      <c r="J303" s="30"/>
      <c r="K303" s="32"/>
      <c r="Q303" s="68">
        <f t="shared" si="9"/>
        <v>0</v>
      </c>
    </row>
    <row r="304" spans="2:19" ht="24" customHeight="1" x14ac:dyDescent="0.3">
      <c r="B304" s="31"/>
      <c r="C304" s="62" t="s">
        <v>150</v>
      </c>
      <c r="D304" s="62"/>
      <c r="E304" s="62"/>
      <c r="F304" s="62"/>
      <c r="G304" s="62"/>
      <c r="H304" s="62"/>
      <c r="I304" s="62"/>
      <c r="J304" s="62"/>
      <c r="K304" s="63"/>
      <c r="Q304" s="68">
        <f t="shared" si="9"/>
        <v>0</v>
      </c>
    </row>
    <row r="305" spans="2:19" ht="24" customHeight="1" x14ac:dyDescent="0.3">
      <c r="B305" s="31"/>
      <c r="C305" s="62" t="s">
        <v>151</v>
      </c>
      <c r="D305" s="62"/>
      <c r="E305" s="62"/>
      <c r="F305" s="62"/>
      <c r="G305" s="30"/>
      <c r="H305" s="30"/>
      <c r="I305" s="30"/>
      <c r="J305" s="30"/>
      <c r="K305" s="32"/>
      <c r="Q305" s="68">
        <f t="shared" si="9"/>
        <v>0</v>
      </c>
    </row>
    <row r="306" spans="2:19" ht="24" customHeight="1" x14ac:dyDescent="0.3">
      <c r="B306" s="31"/>
      <c r="C306" s="30"/>
      <c r="D306" s="30"/>
      <c r="E306" s="30"/>
      <c r="F306" s="30"/>
      <c r="G306" s="30"/>
      <c r="H306" s="30"/>
      <c r="I306" s="30"/>
      <c r="J306" s="30"/>
      <c r="K306" s="32"/>
    </row>
    <row r="307" spans="2:19" ht="24" customHeight="1" x14ac:dyDescent="0.3">
      <c r="B307" s="31" t="s">
        <v>152</v>
      </c>
      <c r="C307" s="30"/>
      <c r="D307" s="30"/>
      <c r="E307" s="30"/>
      <c r="F307" s="30"/>
      <c r="G307" s="30"/>
      <c r="H307" s="30"/>
      <c r="I307" s="30"/>
      <c r="J307" s="30"/>
      <c r="K307" s="32"/>
    </row>
    <row r="308" spans="2:19" ht="24" customHeight="1" x14ac:dyDescent="0.3">
      <c r="B308" s="31"/>
      <c r="C308" s="30" t="s">
        <v>47</v>
      </c>
      <c r="D308" s="28"/>
      <c r="E308" s="30"/>
      <c r="F308" s="30"/>
      <c r="G308" s="30"/>
      <c r="H308" s="30"/>
      <c r="I308" s="30"/>
      <c r="J308" s="30"/>
      <c r="K308" s="32"/>
    </row>
    <row r="309" spans="2:19" ht="24" customHeight="1" thickBot="1" x14ac:dyDescent="0.35">
      <c r="B309" s="31"/>
      <c r="C309" s="30" t="s">
        <v>76</v>
      </c>
      <c r="D309" s="30"/>
      <c r="E309" s="30"/>
      <c r="F309" s="30"/>
      <c r="G309" s="30"/>
      <c r="H309" s="30"/>
      <c r="I309" s="30"/>
      <c r="J309" s="30"/>
      <c r="K309" s="32"/>
      <c r="Q309" s="68">
        <f>IF(N309=TRUE,2.33%,0)</f>
        <v>0</v>
      </c>
    </row>
    <row r="310" spans="2:19" ht="24" customHeight="1" thickBot="1" x14ac:dyDescent="0.35">
      <c r="B310" s="31"/>
      <c r="C310" s="75"/>
      <c r="D310" s="76"/>
      <c r="E310" s="76"/>
      <c r="F310" s="76"/>
      <c r="G310" s="77"/>
      <c r="H310" s="30"/>
      <c r="I310" s="30"/>
      <c r="J310" s="30"/>
      <c r="K310" s="32"/>
    </row>
    <row r="311" spans="2:19" ht="24" customHeight="1" x14ac:dyDescent="0.3">
      <c r="B311" s="31"/>
      <c r="C311" s="30" t="s">
        <v>130</v>
      </c>
      <c r="D311" s="28"/>
      <c r="E311" s="30"/>
      <c r="F311" s="30"/>
      <c r="G311" s="30"/>
      <c r="H311" s="30"/>
      <c r="I311" s="30"/>
      <c r="J311" s="30"/>
      <c r="K311" s="32"/>
      <c r="Q311" s="68">
        <f>IF(N311=TRUE,1.17%,0)</f>
        <v>0</v>
      </c>
    </row>
    <row r="312" spans="2:19" ht="24" customHeight="1" thickBot="1" x14ac:dyDescent="0.35">
      <c r="B312" s="31"/>
      <c r="C312" s="30" t="s">
        <v>76</v>
      </c>
      <c r="D312" s="30"/>
      <c r="E312" s="30"/>
      <c r="F312" s="30"/>
      <c r="G312" s="30"/>
      <c r="H312" s="30"/>
      <c r="I312" s="30"/>
      <c r="J312" s="30"/>
      <c r="K312" s="32"/>
    </row>
    <row r="313" spans="2:19" ht="24" customHeight="1" thickBot="1" x14ac:dyDescent="0.35">
      <c r="B313" s="31"/>
      <c r="C313" s="75"/>
      <c r="D313" s="76"/>
      <c r="E313" s="76"/>
      <c r="F313" s="76"/>
      <c r="G313" s="77"/>
      <c r="H313" s="30"/>
      <c r="I313" s="30"/>
      <c r="J313" s="30"/>
      <c r="K313" s="32"/>
    </row>
    <row r="314" spans="2:19" ht="24" customHeight="1" x14ac:dyDescent="0.3">
      <c r="B314" s="31"/>
      <c r="C314" s="30" t="s">
        <v>59</v>
      </c>
      <c r="D314" s="28"/>
      <c r="E314" s="30"/>
      <c r="F314" s="30"/>
      <c r="G314" s="30"/>
      <c r="H314" s="30"/>
      <c r="I314" s="30"/>
      <c r="J314" s="30"/>
      <c r="K314" s="32"/>
    </row>
    <row r="315" spans="2:19" ht="24" customHeight="1" thickBot="1" x14ac:dyDescent="0.35">
      <c r="B315" s="41"/>
      <c r="C315" s="34"/>
      <c r="D315" s="34"/>
      <c r="E315" s="34"/>
      <c r="F315" s="34"/>
      <c r="G315" s="34"/>
      <c r="H315" s="34"/>
      <c r="I315" s="34"/>
      <c r="J315" s="34"/>
      <c r="K315" s="35"/>
      <c r="S315" s="71">
        <f>SUM(Q292:Q314)</f>
        <v>0</v>
      </c>
    </row>
    <row r="316" spans="2:19" ht="24" customHeight="1" x14ac:dyDescent="0.3">
      <c r="B316" s="37" t="s">
        <v>153</v>
      </c>
      <c r="C316" s="38"/>
      <c r="D316" s="38"/>
      <c r="E316" s="38"/>
      <c r="F316" s="38"/>
      <c r="G316" s="38"/>
      <c r="H316" s="38"/>
      <c r="I316" s="38"/>
      <c r="J316" s="38"/>
      <c r="K316" s="39"/>
    </row>
    <row r="317" spans="2:19" ht="30.6" customHeight="1" x14ac:dyDescent="0.3">
      <c r="B317" s="31"/>
      <c r="C317" s="121" t="s">
        <v>154</v>
      </c>
      <c r="D317" s="121"/>
      <c r="E317" s="121"/>
      <c r="F317" s="121"/>
      <c r="G317" s="121"/>
      <c r="H317" s="121"/>
      <c r="I317" s="121"/>
      <c r="J317" s="121"/>
      <c r="K317" s="122"/>
      <c r="Q317" s="68">
        <f>IF(N317=TRUE,10%,0)</f>
        <v>0</v>
      </c>
    </row>
    <row r="318" spans="2:19" ht="24" customHeight="1" x14ac:dyDescent="0.3">
      <c r="B318" s="31"/>
      <c r="C318" s="86" t="s">
        <v>133</v>
      </c>
      <c r="D318" s="86"/>
      <c r="E318" s="86"/>
      <c r="F318" s="86"/>
      <c r="G318" s="86"/>
      <c r="H318" s="86"/>
      <c r="I318" s="86"/>
      <c r="J318" s="30"/>
      <c r="K318" s="32"/>
    </row>
    <row r="319" spans="2:19" ht="24" customHeight="1" x14ac:dyDescent="0.3">
      <c r="B319" s="31"/>
      <c r="C319" s="30"/>
      <c r="D319" s="81" t="s">
        <v>134</v>
      </c>
      <c r="E319" s="81"/>
      <c r="F319" s="81"/>
      <c r="G319" s="82"/>
      <c r="H319" s="82"/>
      <c r="I319" s="82"/>
      <c r="J319" s="30"/>
      <c r="K319" s="32"/>
    </row>
    <row r="320" spans="2:19" ht="24" customHeight="1" x14ac:dyDescent="0.3">
      <c r="B320" s="31"/>
      <c r="C320" s="30"/>
      <c r="D320" s="81" t="s">
        <v>155</v>
      </c>
      <c r="E320" s="81"/>
      <c r="F320" s="81"/>
      <c r="G320" s="82"/>
      <c r="H320" s="82"/>
      <c r="I320" s="82"/>
      <c r="J320" s="30"/>
      <c r="K320" s="32"/>
    </row>
    <row r="321" spans="2:17" ht="24" customHeight="1" x14ac:dyDescent="0.3">
      <c r="B321" s="31"/>
      <c r="C321" s="30"/>
      <c r="D321" s="81" t="s">
        <v>136</v>
      </c>
      <c r="E321" s="81"/>
      <c r="F321" s="81"/>
      <c r="G321" s="82"/>
      <c r="H321" s="82"/>
      <c r="I321" s="82"/>
      <c r="J321" s="30"/>
      <c r="K321" s="32"/>
    </row>
    <row r="322" spans="2:17" ht="24" customHeight="1" x14ac:dyDescent="0.3">
      <c r="B322" s="31"/>
      <c r="C322" s="30"/>
      <c r="D322" s="81" t="s">
        <v>137</v>
      </c>
      <c r="E322" s="81"/>
      <c r="F322" s="81"/>
      <c r="G322" s="82"/>
      <c r="H322" s="82"/>
      <c r="I322" s="82"/>
      <c r="J322" s="30"/>
      <c r="K322" s="32"/>
    </row>
    <row r="323" spans="2:17" ht="24" customHeight="1" thickBot="1" x14ac:dyDescent="0.35">
      <c r="B323" s="31"/>
      <c r="C323" s="40" t="s">
        <v>138</v>
      </c>
      <c r="D323" s="30"/>
      <c r="E323" s="30"/>
      <c r="F323" s="30"/>
      <c r="G323" s="30"/>
      <c r="H323" s="36"/>
      <c r="I323" s="36"/>
      <c r="J323" s="36"/>
      <c r="K323" s="32"/>
    </row>
    <row r="324" spans="2:17" ht="24" customHeight="1" thickBot="1" x14ac:dyDescent="0.35">
      <c r="B324" s="31"/>
      <c r="C324" s="75"/>
      <c r="D324" s="76"/>
      <c r="E324" s="76"/>
      <c r="F324" s="76"/>
      <c r="G324" s="77"/>
      <c r="H324" s="30"/>
      <c r="I324" s="30"/>
      <c r="J324" s="30"/>
      <c r="K324" s="32"/>
    </row>
    <row r="325" spans="2:17" ht="24" customHeight="1" x14ac:dyDescent="0.3">
      <c r="B325" s="31"/>
      <c r="C325" s="85" t="s">
        <v>140</v>
      </c>
      <c r="D325" s="85"/>
      <c r="E325" s="85"/>
      <c r="F325" s="85"/>
      <c r="G325" s="85"/>
      <c r="H325" s="85"/>
      <c r="I325" s="85"/>
      <c r="J325" s="85"/>
      <c r="K325" s="32"/>
      <c r="Q325" s="68">
        <f>IF(N325=TRUE,7.5%,0)</f>
        <v>0</v>
      </c>
    </row>
    <row r="326" spans="2:17" ht="24" customHeight="1" x14ac:dyDescent="0.3">
      <c r="B326" s="31"/>
      <c r="C326" s="86" t="s">
        <v>133</v>
      </c>
      <c r="D326" s="86"/>
      <c r="E326" s="86"/>
      <c r="F326" s="86"/>
      <c r="G326" s="86"/>
      <c r="H326" s="86"/>
      <c r="I326" s="30"/>
      <c r="J326" s="30"/>
      <c r="K326" s="32"/>
    </row>
    <row r="327" spans="2:17" ht="24" customHeight="1" x14ac:dyDescent="0.3">
      <c r="B327" s="31"/>
      <c r="C327" s="30"/>
      <c r="D327" s="81" t="s">
        <v>134</v>
      </c>
      <c r="E327" s="81"/>
      <c r="F327" s="81"/>
      <c r="G327" s="82"/>
      <c r="H327" s="82"/>
      <c r="I327" s="82"/>
      <c r="J327" s="30"/>
      <c r="K327" s="32"/>
    </row>
    <row r="328" spans="2:17" ht="24" customHeight="1" x14ac:dyDescent="0.3">
      <c r="B328" s="31"/>
      <c r="C328" s="30"/>
      <c r="D328" s="81" t="s">
        <v>155</v>
      </c>
      <c r="E328" s="81"/>
      <c r="F328" s="81"/>
      <c r="G328" s="82"/>
      <c r="H328" s="82"/>
      <c r="I328" s="82"/>
      <c r="J328" s="30"/>
      <c r="K328" s="32"/>
    </row>
    <row r="329" spans="2:17" ht="24" customHeight="1" x14ac:dyDescent="0.3">
      <c r="B329" s="31"/>
      <c r="C329" s="30"/>
      <c r="D329" s="81" t="s">
        <v>136</v>
      </c>
      <c r="E329" s="81"/>
      <c r="F329" s="81"/>
      <c r="G329" s="82"/>
      <c r="H329" s="82"/>
      <c r="I329" s="82"/>
      <c r="J329" s="30"/>
      <c r="K329" s="32"/>
    </row>
    <row r="330" spans="2:17" ht="24" customHeight="1" x14ac:dyDescent="0.3">
      <c r="B330" s="31"/>
      <c r="C330" s="30"/>
      <c r="D330" s="81" t="s">
        <v>137</v>
      </c>
      <c r="E330" s="81"/>
      <c r="F330" s="81"/>
      <c r="G330" s="82"/>
      <c r="H330" s="82"/>
      <c r="I330" s="82"/>
      <c r="J330" s="30"/>
      <c r="K330" s="32"/>
    </row>
    <row r="331" spans="2:17" ht="24" customHeight="1" thickBot="1" x14ac:dyDescent="0.35">
      <c r="B331" s="31"/>
      <c r="C331" s="40" t="s">
        <v>138</v>
      </c>
      <c r="D331" s="30"/>
      <c r="E331" s="30"/>
      <c r="F331" s="30"/>
      <c r="G331" s="30"/>
      <c r="H331" s="36"/>
      <c r="I331" s="36"/>
      <c r="J331" s="36"/>
      <c r="K331" s="32"/>
    </row>
    <row r="332" spans="2:17" ht="24" customHeight="1" thickBot="1" x14ac:dyDescent="0.35">
      <c r="B332" s="31"/>
      <c r="C332" s="75"/>
      <c r="D332" s="76"/>
      <c r="E332" s="76"/>
      <c r="F332" s="76"/>
      <c r="G332" s="77"/>
      <c r="H332" s="30"/>
      <c r="I332" s="30"/>
      <c r="J332" s="30"/>
      <c r="K332" s="32"/>
    </row>
    <row r="333" spans="2:17" ht="24" customHeight="1" x14ac:dyDescent="0.3">
      <c r="B333" s="31"/>
      <c r="C333" s="30" t="s">
        <v>141</v>
      </c>
      <c r="D333" s="30"/>
      <c r="E333" s="30"/>
      <c r="F333" s="30"/>
      <c r="G333" s="30"/>
      <c r="H333" s="30"/>
      <c r="I333" s="30"/>
      <c r="J333" s="30"/>
      <c r="K333" s="32"/>
      <c r="Q333" s="68">
        <f>IF(N333=TRUE,5%,0)</f>
        <v>0</v>
      </c>
    </row>
    <row r="334" spans="2:17" ht="24" customHeight="1" thickBot="1" x14ac:dyDescent="0.35">
      <c r="B334" s="31"/>
      <c r="C334" s="30" t="s">
        <v>76</v>
      </c>
      <c r="D334" s="30"/>
      <c r="E334" s="30"/>
      <c r="F334" s="30"/>
      <c r="G334" s="30"/>
      <c r="H334" s="30"/>
      <c r="I334" s="30"/>
      <c r="J334" s="30"/>
      <c r="K334" s="32"/>
    </row>
    <row r="335" spans="2:17" ht="24" customHeight="1" thickBot="1" x14ac:dyDescent="0.35">
      <c r="B335" s="31"/>
      <c r="C335" s="75"/>
      <c r="D335" s="76"/>
      <c r="E335" s="76"/>
      <c r="F335" s="76"/>
      <c r="G335" s="77"/>
      <c r="H335" s="30"/>
      <c r="I335" s="30"/>
      <c r="J335" s="30"/>
      <c r="K335" s="32"/>
    </row>
    <row r="336" spans="2:17" ht="24" customHeight="1" x14ac:dyDescent="0.3">
      <c r="B336" s="31"/>
      <c r="C336" s="30" t="s">
        <v>59</v>
      </c>
      <c r="D336" s="30"/>
      <c r="E336" s="30"/>
      <c r="F336" s="30"/>
      <c r="G336" s="30"/>
      <c r="H336" s="30"/>
      <c r="I336" s="30"/>
      <c r="J336" s="30"/>
      <c r="K336" s="32"/>
    </row>
    <row r="337" spans="2:19" ht="24" customHeight="1" thickBot="1" x14ac:dyDescent="0.35">
      <c r="B337" s="41"/>
      <c r="C337" s="34"/>
      <c r="D337" s="34"/>
      <c r="E337" s="34"/>
      <c r="F337" s="34"/>
      <c r="G337" s="34"/>
      <c r="H337" s="34"/>
      <c r="I337" s="34"/>
      <c r="J337" s="34"/>
      <c r="K337" s="35"/>
      <c r="S337" s="71">
        <f>SUM(Q317:Q336)</f>
        <v>0</v>
      </c>
    </row>
    <row r="338" spans="2:19" ht="24" customHeight="1" thickBot="1" x14ac:dyDescent="0.35">
      <c r="B338" s="98" t="s">
        <v>156</v>
      </c>
      <c r="C338" s="99"/>
      <c r="D338" s="99"/>
      <c r="E338" s="99"/>
      <c r="F338" s="99"/>
      <c r="G338" s="99"/>
      <c r="H338" s="99"/>
      <c r="I338" s="99"/>
      <c r="J338" s="99"/>
      <c r="K338" s="100"/>
      <c r="L338" s="46" t="s">
        <v>285</v>
      </c>
      <c r="M338" s="13"/>
      <c r="O338" s="13"/>
      <c r="P338" s="13"/>
    </row>
    <row r="339" spans="2:19" ht="24" customHeight="1" x14ac:dyDescent="0.3">
      <c r="B339" s="37" t="s">
        <v>157</v>
      </c>
      <c r="C339" s="38"/>
      <c r="D339" s="38"/>
      <c r="E339" s="38"/>
      <c r="F339" s="38"/>
      <c r="G339" s="38"/>
      <c r="H339" s="38"/>
      <c r="I339" s="38"/>
      <c r="J339" s="38"/>
      <c r="K339" s="39"/>
      <c r="R339" s="13"/>
    </row>
    <row r="340" spans="2:19" ht="24" customHeight="1" x14ac:dyDescent="0.3">
      <c r="B340" s="31"/>
      <c r="C340" s="30" t="s">
        <v>47</v>
      </c>
      <c r="E340" s="30"/>
      <c r="F340" s="30"/>
      <c r="G340" s="30"/>
      <c r="H340" s="30"/>
      <c r="I340" s="30"/>
      <c r="J340" s="30"/>
      <c r="K340" s="32"/>
    </row>
    <row r="341" spans="2:19" ht="24" customHeight="1" thickBot="1" x14ac:dyDescent="0.35">
      <c r="B341" s="31"/>
      <c r="C341" s="30" t="s">
        <v>76</v>
      </c>
      <c r="D341" s="30"/>
      <c r="E341" s="30"/>
      <c r="F341" s="30"/>
      <c r="G341" s="30"/>
      <c r="H341" s="30"/>
      <c r="I341" s="30"/>
      <c r="J341" s="30"/>
      <c r="K341" s="32"/>
    </row>
    <row r="342" spans="2:19" ht="24" customHeight="1" thickBot="1" x14ac:dyDescent="0.35">
      <c r="B342" s="31"/>
      <c r="C342" s="75"/>
      <c r="D342" s="76"/>
      <c r="E342" s="76"/>
      <c r="F342" s="76"/>
      <c r="G342" s="77"/>
      <c r="H342" s="30"/>
      <c r="I342" s="30"/>
      <c r="J342" s="30"/>
      <c r="K342" s="32"/>
    </row>
    <row r="343" spans="2:19" ht="24" customHeight="1" x14ac:dyDescent="0.3">
      <c r="B343" s="31"/>
      <c r="C343" s="30" t="s">
        <v>59</v>
      </c>
      <c r="E343" s="30"/>
      <c r="F343" s="30"/>
      <c r="G343" s="30"/>
      <c r="H343" s="30"/>
      <c r="I343" s="30"/>
      <c r="J343" s="30"/>
      <c r="K343" s="32"/>
    </row>
    <row r="344" spans="2:19" ht="24" customHeight="1" x14ac:dyDescent="0.3">
      <c r="B344" s="31"/>
      <c r="C344" s="30"/>
      <c r="D344" s="30"/>
      <c r="E344" s="30"/>
      <c r="F344" s="30"/>
      <c r="G344" s="30"/>
      <c r="H344" s="30"/>
      <c r="I344" s="30"/>
      <c r="J344" s="30"/>
      <c r="K344" s="32"/>
    </row>
    <row r="345" spans="2:19" ht="24" customHeight="1" x14ac:dyDescent="0.3">
      <c r="B345" s="31" t="s">
        <v>158</v>
      </c>
      <c r="C345" s="30"/>
      <c r="D345" s="30"/>
      <c r="E345" s="30"/>
      <c r="F345" s="30"/>
      <c r="G345" s="30"/>
      <c r="H345" s="30"/>
      <c r="I345" s="30"/>
      <c r="J345" s="30"/>
      <c r="K345" s="32"/>
    </row>
    <row r="346" spans="2:19" ht="24" customHeight="1" x14ac:dyDescent="0.3">
      <c r="B346" s="31"/>
      <c r="C346" s="30" t="s">
        <v>159</v>
      </c>
      <c r="D346" s="30"/>
      <c r="E346" s="30"/>
      <c r="F346" s="30"/>
      <c r="G346" s="30"/>
      <c r="H346" s="30"/>
      <c r="I346" s="30"/>
      <c r="J346" s="30"/>
      <c r="K346" s="32"/>
      <c r="Q346" s="68">
        <f t="shared" ref="Q346:Q355" si="10">IF(N346=TRUE,0.35%,0)</f>
        <v>0</v>
      </c>
    </row>
    <row r="347" spans="2:19" ht="24" customHeight="1" x14ac:dyDescent="0.3">
      <c r="B347" s="31"/>
      <c r="C347" s="30" t="s">
        <v>160</v>
      </c>
      <c r="D347" s="30"/>
      <c r="E347" s="30"/>
      <c r="F347" s="30"/>
      <c r="G347" s="30"/>
      <c r="H347" s="30"/>
      <c r="I347" s="30"/>
      <c r="J347" s="30"/>
      <c r="K347" s="32"/>
      <c r="Q347" s="68">
        <f t="shared" si="10"/>
        <v>0</v>
      </c>
    </row>
    <row r="348" spans="2:19" ht="24" customHeight="1" x14ac:dyDescent="0.3">
      <c r="B348" s="31"/>
      <c r="C348" s="30" t="s">
        <v>161</v>
      </c>
      <c r="D348" s="30"/>
      <c r="E348" s="30"/>
      <c r="F348" s="30"/>
      <c r="G348" s="30"/>
      <c r="H348" s="30"/>
      <c r="I348" s="30"/>
      <c r="J348" s="30"/>
      <c r="K348" s="32"/>
      <c r="Q348" s="68">
        <f t="shared" si="10"/>
        <v>0</v>
      </c>
    </row>
    <row r="349" spans="2:19" ht="24" customHeight="1" x14ac:dyDescent="0.3">
      <c r="B349" s="31"/>
      <c r="C349" s="30" t="s">
        <v>162</v>
      </c>
      <c r="D349" s="30"/>
      <c r="E349" s="30"/>
      <c r="F349" s="30"/>
      <c r="G349" s="30"/>
      <c r="H349" s="30"/>
      <c r="I349" s="30"/>
      <c r="J349" s="30"/>
      <c r="K349" s="32"/>
      <c r="Q349" s="68">
        <f t="shared" si="10"/>
        <v>0</v>
      </c>
    </row>
    <row r="350" spans="2:19" ht="24" customHeight="1" x14ac:dyDescent="0.3">
      <c r="B350" s="31"/>
      <c r="C350" s="30" t="s">
        <v>163</v>
      </c>
      <c r="D350" s="30"/>
      <c r="E350" s="30"/>
      <c r="F350" s="30"/>
      <c r="G350" s="30"/>
      <c r="H350" s="30"/>
      <c r="I350" s="30"/>
      <c r="J350" s="30"/>
      <c r="K350" s="32"/>
      <c r="Q350" s="68">
        <f t="shared" si="10"/>
        <v>0</v>
      </c>
    </row>
    <row r="351" spans="2:19" ht="24" customHeight="1" x14ac:dyDescent="0.3">
      <c r="B351" s="31"/>
      <c r="C351" s="30" t="s">
        <v>164</v>
      </c>
      <c r="D351" s="30"/>
      <c r="E351" s="30"/>
      <c r="F351" s="30"/>
      <c r="G351" s="30"/>
      <c r="H351" s="30"/>
      <c r="I351" s="30"/>
      <c r="J351" s="30"/>
      <c r="K351" s="32"/>
      <c r="Q351" s="68">
        <f t="shared" si="10"/>
        <v>0</v>
      </c>
    </row>
    <row r="352" spans="2:19" ht="24" customHeight="1" x14ac:dyDescent="0.3">
      <c r="B352" s="31"/>
      <c r="C352" s="30" t="s">
        <v>165</v>
      </c>
      <c r="D352" s="30"/>
      <c r="E352" s="30"/>
      <c r="F352" s="30"/>
      <c r="G352" s="30"/>
      <c r="H352" s="30"/>
      <c r="I352" s="30"/>
      <c r="J352" s="30"/>
      <c r="K352" s="32"/>
      <c r="Q352" s="68">
        <f t="shared" si="10"/>
        <v>0</v>
      </c>
    </row>
    <row r="353" spans="2:19" ht="24" customHeight="1" x14ac:dyDescent="0.3">
      <c r="B353" s="31"/>
      <c r="C353" s="30" t="s">
        <v>166</v>
      </c>
      <c r="D353" s="30"/>
      <c r="E353" s="30"/>
      <c r="F353" s="30"/>
      <c r="G353" s="30"/>
      <c r="H353" s="30"/>
      <c r="I353" s="30"/>
      <c r="J353" s="30"/>
      <c r="K353" s="32"/>
      <c r="Q353" s="68">
        <f t="shared" si="10"/>
        <v>0</v>
      </c>
    </row>
    <row r="354" spans="2:19" ht="24" customHeight="1" x14ac:dyDescent="0.3">
      <c r="B354" s="31"/>
      <c r="C354" s="30" t="s">
        <v>167</v>
      </c>
      <c r="D354" s="30"/>
      <c r="E354" s="30"/>
      <c r="F354" s="30"/>
      <c r="G354" s="30"/>
      <c r="H354" s="30"/>
      <c r="I354" s="30"/>
      <c r="J354" s="30"/>
      <c r="K354" s="32"/>
      <c r="Q354" s="68">
        <f t="shared" si="10"/>
        <v>0</v>
      </c>
    </row>
    <row r="355" spans="2:19" ht="24" customHeight="1" x14ac:dyDescent="0.3">
      <c r="B355" s="31"/>
      <c r="C355" s="30" t="s">
        <v>168</v>
      </c>
      <c r="D355" s="30"/>
      <c r="E355" s="30"/>
      <c r="F355" s="30"/>
      <c r="G355" s="30"/>
      <c r="H355" s="30"/>
      <c r="I355" s="30"/>
      <c r="J355" s="30"/>
      <c r="K355" s="32"/>
      <c r="Q355" s="68">
        <f t="shared" si="10"/>
        <v>0</v>
      </c>
    </row>
    <row r="356" spans="2:19" ht="24" customHeight="1" x14ac:dyDescent="0.3">
      <c r="B356" s="31"/>
      <c r="C356" s="30"/>
      <c r="D356" s="30"/>
      <c r="E356" s="30"/>
      <c r="F356" s="30"/>
      <c r="G356" s="30"/>
      <c r="H356" s="30"/>
      <c r="I356" s="30"/>
      <c r="J356" s="30"/>
      <c r="K356" s="32"/>
    </row>
    <row r="357" spans="2:19" ht="24" customHeight="1" x14ac:dyDescent="0.3">
      <c r="B357" s="31" t="s">
        <v>169</v>
      </c>
      <c r="C357" s="30"/>
      <c r="D357" s="30"/>
      <c r="E357" s="30"/>
      <c r="F357" s="30"/>
      <c r="G357" s="30"/>
      <c r="H357" s="30"/>
      <c r="I357" s="30"/>
      <c r="J357" s="30"/>
      <c r="K357" s="32"/>
    </row>
    <row r="358" spans="2:19" ht="24" customHeight="1" x14ac:dyDescent="0.3">
      <c r="B358" s="31"/>
      <c r="C358" s="30" t="s">
        <v>47</v>
      </c>
      <c r="E358" s="30"/>
      <c r="F358" s="30"/>
      <c r="G358" s="30"/>
      <c r="H358" s="30"/>
      <c r="I358" s="30"/>
      <c r="J358" s="30"/>
      <c r="K358" s="32"/>
      <c r="Q358" s="68">
        <f>IF(N358=TRUE,2.33%,0)</f>
        <v>0</v>
      </c>
    </row>
    <row r="359" spans="2:19" ht="24" customHeight="1" thickBot="1" x14ac:dyDescent="0.35">
      <c r="B359" s="31"/>
      <c r="C359" s="30" t="s">
        <v>76</v>
      </c>
      <c r="D359" s="30"/>
      <c r="E359" s="30"/>
      <c r="F359" s="30"/>
      <c r="G359" s="30"/>
      <c r="H359" s="30"/>
      <c r="I359" s="30"/>
      <c r="J359" s="30"/>
      <c r="K359" s="32"/>
    </row>
    <row r="360" spans="2:19" ht="24" customHeight="1" thickBot="1" x14ac:dyDescent="0.35">
      <c r="B360" s="31"/>
      <c r="C360" s="75"/>
      <c r="D360" s="76"/>
      <c r="E360" s="76"/>
      <c r="F360" s="76"/>
      <c r="G360" s="77"/>
      <c r="H360" s="30"/>
      <c r="I360" s="30"/>
      <c r="J360" s="30"/>
      <c r="K360" s="32"/>
    </row>
    <row r="361" spans="2:19" ht="24" customHeight="1" x14ac:dyDescent="0.3">
      <c r="B361" s="31"/>
      <c r="C361" s="30" t="s">
        <v>170</v>
      </c>
      <c r="E361" s="30"/>
      <c r="F361" s="30"/>
      <c r="G361" s="30"/>
      <c r="H361" s="30"/>
      <c r="I361" s="30"/>
      <c r="J361" s="30"/>
      <c r="K361" s="32"/>
      <c r="Q361" s="68">
        <f>IF(N361=TRUE,1.17%,0)</f>
        <v>0</v>
      </c>
    </row>
    <row r="362" spans="2:19" ht="24" customHeight="1" thickBot="1" x14ac:dyDescent="0.35">
      <c r="B362" s="31"/>
      <c r="C362" s="30" t="s">
        <v>76</v>
      </c>
      <c r="D362" s="30"/>
      <c r="E362" s="30"/>
      <c r="F362" s="30"/>
      <c r="G362" s="30"/>
      <c r="H362" s="30"/>
      <c r="I362" s="30"/>
      <c r="J362" s="30"/>
      <c r="K362" s="32"/>
    </row>
    <row r="363" spans="2:19" ht="24" customHeight="1" thickBot="1" x14ac:dyDescent="0.35">
      <c r="B363" s="31"/>
      <c r="C363" s="75"/>
      <c r="D363" s="76"/>
      <c r="E363" s="76"/>
      <c r="F363" s="76"/>
      <c r="G363" s="77"/>
      <c r="H363" s="30"/>
      <c r="I363" s="30"/>
      <c r="J363" s="30"/>
      <c r="K363" s="32"/>
    </row>
    <row r="364" spans="2:19" ht="24" customHeight="1" x14ac:dyDescent="0.3">
      <c r="B364" s="31"/>
      <c r="C364" s="30" t="s">
        <v>59</v>
      </c>
      <c r="E364" s="30"/>
      <c r="F364" s="30"/>
      <c r="G364" s="30"/>
      <c r="H364" s="30"/>
      <c r="I364" s="30"/>
      <c r="J364" s="30"/>
      <c r="K364" s="32"/>
    </row>
    <row r="365" spans="2:19" ht="24" customHeight="1" x14ac:dyDescent="0.3">
      <c r="B365" s="31"/>
      <c r="C365" s="30"/>
      <c r="D365" s="30"/>
      <c r="E365" s="30"/>
      <c r="F365" s="30"/>
      <c r="G365" s="30"/>
      <c r="H365" s="30"/>
      <c r="I365" s="30"/>
      <c r="J365" s="30"/>
      <c r="K365" s="32"/>
    </row>
    <row r="366" spans="2:19" ht="24" customHeight="1" x14ac:dyDescent="0.3">
      <c r="B366" s="31"/>
      <c r="C366" s="30"/>
      <c r="D366" s="30"/>
      <c r="E366" s="30"/>
      <c r="F366" s="30"/>
      <c r="G366" s="30"/>
      <c r="H366" s="30"/>
      <c r="I366" s="30"/>
      <c r="J366" s="30"/>
      <c r="K366" s="32"/>
    </row>
    <row r="367" spans="2:19" ht="24" customHeight="1" x14ac:dyDescent="0.3">
      <c r="B367" s="31"/>
      <c r="C367" s="30"/>
      <c r="D367" s="30"/>
      <c r="E367" s="30"/>
      <c r="F367" s="30"/>
      <c r="G367" s="30"/>
      <c r="H367" s="30"/>
      <c r="I367" s="30"/>
      <c r="J367" s="30"/>
      <c r="K367" s="32"/>
      <c r="S367" s="71">
        <f>SUM(Q341:Q367)</f>
        <v>0</v>
      </c>
    </row>
    <row r="368" spans="2:19" ht="24" customHeight="1" x14ac:dyDescent="0.3">
      <c r="B368" s="31"/>
      <c r="C368" s="30"/>
      <c r="D368" s="30"/>
      <c r="E368" s="30"/>
      <c r="F368" s="30"/>
      <c r="G368" s="30"/>
      <c r="H368" s="30"/>
      <c r="I368" s="30"/>
      <c r="J368" s="30"/>
      <c r="K368" s="32"/>
    </row>
    <row r="369" spans="2:11" ht="24" customHeight="1" x14ac:dyDescent="0.3">
      <c r="B369" s="31"/>
      <c r="C369" s="30"/>
      <c r="D369" s="30"/>
      <c r="E369" s="30"/>
      <c r="F369" s="30"/>
      <c r="G369" s="30"/>
      <c r="H369" s="30"/>
      <c r="I369" s="30"/>
      <c r="J369" s="30"/>
      <c r="K369" s="32"/>
    </row>
    <row r="370" spans="2:11" ht="24" customHeight="1" x14ac:dyDescent="0.3">
      <c r="B370" s="31"/>
      <c r="C370" s="30"/>
      <c r="D370" s="30"/>
      <c r="E370" s="30"/>
      <c r="F370" s="30"/>
      <c r="G370" s="30"/>
      <c r="H370" s="30"/>
      <c r="I370" s="30"/>
      <c r="J370" s="30"/>
      <c r="K370" s="32"/>
    </row>
    <row r="371" spans="2:11" ht="24" customHeight="1" x14ac:dyDescent="0.3">
      <c r="B371" s="31"/>
      <c r="C371" s="30"/>
      <c r="D371" s="30"/>
      <c r="E371" s="30"/>
      <c r="F371" s="30"/>
      <c r="G371" s="30"/>
      <c r="H371" s="30"/>
      <c r="I371" s="30"/>
      <c r="J371" s="30"/>
      <c r="K371" s="32"/>
    </row>
    <row r="372" spans="2:11" ht="24" customHeight="1" x14ac:dyDescent="0.3">
      <c r="B372" s="31"/>
      <c r="C372" s="30"/>
      <c r="D372" s="30"/>
      <c r="E372" s="30"/>
      <c r="F372" s="30"/>
      <c r="G372" s="30"/>
      <c r="H372" s="30"/>
      <c r="I372" s="30"/>
      <c r="J372" s="30"/>
      <c r="K372" s="32"/>
    </row>
    <row r="373" spans="2:11" ht="24" customHeight="1" x14ac:dyDescent="0.3">
      <c r="B373" s="31"/>
      <c r="C373" s="30"/>
      <c r="D373" s="30"/>
      <c r="E373" s="30"/>
      <c r="F373" s="30"/>
      <c r="G373" s="30"/>
      <c r="H373" s="30"/>
      <c r="I373" s="30"/>
      <c r="J373" s="30"/>
      <c r="K373" s="32"/>
    </row>
    <row r="374" spans="2:11" ht="24" customHeight="1" x14ac:dyDescent="0.3">
      <c r="B374" s="31"/>
      <c r="C374" s="30"/>
      <c r="D374" s="30"/>
      <c r="E374" s="30"/>
      <c r="F374" s="30"/>
      <c r="G374" s="30"/>
      <c r="H374" s="30"/>
      <c r="I374" s="30"/>
      <c r="J374" s="30"/>
      <c r="K374" s="32"/>
    </row>
    <row r="375" spans="2:11" ht="24" customHeight="1" x14ac:dyDescent="0.3">
      <c r="B375" s="31"/>
      <c r="C375" s="30"/>
      <c r="D375" s="30"/>
      <c r="E375" s="30"/>
      <c r="F375" s="30"/>
      <c r="G375" s="30"/>
      <c r="H375" s="30"/>
      <c r="I375" s="30"/>
      <c r="J375" s="30"/>
      <c r="K375" s="32"/>
    </row>
    <row r="376" spans="2:11" ht="24" customHeight="1" x14ac:dyDescent="0.3">
      <c r="B376" s="31"/>
      <c r="C376" s="30"/>
      <c r="D376" s="30"/>
      <c r="E376" s="30"/>
      <c r="F376" s="30"/>
      <c r="G376" s="30"/>
      <c r="H376" s="30"/>
      <c r="I376" s="30"/>
      <c r="J376" s="30"/>
      <c r="K376" s="32"/>
    </row>
    <row r="377" spans="2:11" ht="24" customHeight="1" x14ac:dyDescent="0.3">
      <c r="B377" s="31"/>
      <c r="C377" s="30"/>
      <c r="D377" s="30"/>
      <c r="E377" s="30"/>
      <c r="F377" s="30"/>
      <c r="G377" s="30"/>
      <c r="H377" s="30"/>
      <c r="I377" s="30"/>
      <c r="J377" s="30"/>
      <c r="K377" s="32"/>
    </row>
    <row r="378" spans="2:11" ht="24" customHeight="1" x14ac:dyDescent="0.3">
      <c r="B378" s="31"/>
      <c r="C378" s="30"/>
      <c r="D378" s="30"/>
      <c r="E378" s="30"/>
      <c r="F378" s="30"/>
      <c r="G378" s="30"/>
      <c r="H378" s="30"/>
      <c r="I378" s="30"/>
      <c r="J378" s="30"/>
      <c r="K378" s="32"/>
    </row>
    <row r="379" spans="2:11" ht="24" customHeight="1" x14ac:dyDescent="0.3">
      <c r="B379" s="31"/>
      <c r="C379" s="30"/>
      <c r="D379" s="30"/>
      <c r="E379" s="30"/>
      <c r="F379" s="30"/>
      <c r="G379" s="30"/>
      <c r="H379" s="30"/>
      <c r="I379" s="30"/>
      <c r="J379" s="30"/>
      <c r="K379" s="32"/>
    </row>
    <row r="380" spans="2:11" ht="24" customHeight="1" x14ac:dyDescent="0.3">
      <c r="B380" s="31"/>
      <c r="C380" s="30"/>
      <c r="D380" s="30"/>
      <c r="E380" s="30"/>
      <c r="F380" s="30"/>
      <c r="G380" s="30"/>
      <c r="H380" s="30"/>
      <c r="I380" s="30"/>
      <c r="J380" s="30"/>
      <c r="K380" s="32"/>
    </row>
    <row r="381" spans="2:11" ht="24" customHeight="1" x14ac:dyDescent="0.3">
      <c r="B381" s="31"/>
      <c r="C381" s="30"/>
      <c r="D381" s="30"/>
      <c r="E381" s="30"/>
      <c r="F381" s="30"/>
      <c r="G381" s="30"/>
      <c r="H381" s="30"/>
      <c r="I381" s="30"/>
      <c r="J381" s="30"/>
      <c r="K381" s="32"/>
    </row>
    <row r="382" spans="2:11" ht="24" customHeight="1" x14ac:dyDescent="0.3">
      <c r="B382" s="31"/>
      <c r="C382" s="30"/>
      <c r="D382" s="30"/>
      <c r="E382" s="30"/>
      <c r="F382" s="30"/>
      <c r="G382" s="30"/>
      <c r="H382" s="30"/>
      <c r="I382" s="30"/>
      <c r="J382" s="30"/>
      <c r="K382" s="32"/>
    </row>
    <row r="383" spans="2:11" ht="24" customHeight="1" x14ac:dyDescent="0.3">
      <c r="B383" s="31"/>
      <c r="C383" s="30"/>
      <c r="D383" s="30"/>
      <c r="E383" s="30"/>
      <c r="F383" s="30"/>
      <c r="G383" s="30"/>
      <c r="H383" s="30"/>
      <c r="I383" s="30"/>
      <c r="J383" s="30"/>
      <c r="K383" s="32"/>
    </row>
    <row r="384" spans="2:11" ht="24" customHeight="1" x14ac:dyDescent="0.3">
      <c r="B384" s="31"/>
      <c r="C384" s="30"/>
      <c r="D384" s="30"/>
      <c r="E384" s="30"/>
      <c r="F384" s="30"/>
      <c r="G384" s="30"/>
      <c r="H384" s="30"/>
      <c r="I384" s="30"/>
      <c r="J384" s="30"/>
      <c r="K384" s="32"/>
    </row>
    <row r="385" spans="2:19" ht="24" customHeight="1" x14ac:dyDescent="0.3">
      <c r="B385" s="31"/>
      <c r="C385" s="30"/>
      <c r="D385" s="30"/>
      <c r="E385" s="30"/>
      <c r="F385" s="30"/>
      <c r="G385" s="30"/>
      <c r="H385" s="30"/>
      <c r="I385" s="30"/>
      <c r="J385" s="30"/>
      <c r="K385" s="32"/>
      <c r="S385" s="71"/>
    </row>
    <row r="386" spans="2:19" ht="24" customHeight="1" x14ac:dyDescent="0.3">
      <c r="B386" s="31"/>
      <c r="C386" s="30"/>
      <c r="D386" s="30"/>
      <c r="E386" s="30"/>
      <c r="F386" s="30"/>
      <c r="G386" s="30"/>
      <c r="H386" s="30"/>
      <c r="I386" s="30"/>
      <c r="J386" s="30"/>
      <c r="K386" s="32"/>
    </row>
    <row r="387" spans="2:19" ht="13.95" customHeight="1" thickBot="1" x14ac:dyDescent="0.35">
      <c r="B387" s="41"/>
      <c r="C387" s="34"/>
      <c r="D387" s="34"/>
      <c r="E387" s="34"/>
      <c r="F387" s="34"/>
      <c r="G387" s="34"/>
      <c r="H387" s="34"/>
      <c r="I387" s="34"/>
      <c r="J387" s="34"/>
      <c r="K387" s="35"/>
    </row>
    <row r="388" spans="2:19" ht="24" customHeight="1" thickBot="1" x14ac:dyDescent="0.35">
      <c r="B388" s="95" t="s">
        <v>171</v>
      </c>
      <c r="C388" s="96"/>
      <c r="D388" s="96"/>
      <c r="E388" s="96"/>
      <c r="F388" s="96"/>
      <c r="G388" s="96"/>
      <c r="H388" s="96"/>
      <c r="I388" s="96"/>
      <c r="J388" s="96"/>
      <c r="K388" s="97"/>
      <c r="L388" s="12" t="s">
        <v>285</v>
      </c>
    </row>
    <row r="389" spans="2:19" ht="35.549999999999997" customHeight="1" x14ac:dyDescent="0.3">
      <c r="B389" s="78" t="s">
        <v>172</v>
      </c>
      <c r="C389" s="79"/>
      <c r="D389" s="79"/>
      <c r="E389" s="79"/>
      <c r="F389" s="79"/>
      <c r="G389" s="79"/>
      <c r="H389" s="79"/>
      <c r="I389" s="79"/>
      <c r="J389" s="79"/>
      <c r="K389" s="79"/>
    </row>
    <row r="390" spans="2:19" ht="24" customHeight="1" x14ac:dyDescent="0.3">
      <c r="B390" s="31"/>
      <c r="C390" s="30" t="s">
        <v>47</v>
      </c>
      <c r="D390" s="30"/>
      <c r="E390" s="30"/>
      <c r="F390" s="30"/>
      <c r="G390" s="30"/>
      <c r="H390" s="30"/>
      <c r="I390" s="30"/>
      <c r="J390" s="30"/>
      <c r="K390" s="30"/>
    </row>
    <row r="391" spans="2:19" ht="24" customHeight="1" thickBot="1" x14ac:dyDescent="0.35">
      <c r="B391" s="31"/>
      <c r="C391" s="30" t="s">
        <v>76</v>
      </c>
      <c r="D391" s="30"/>
      <c r="E391" s="30"/>
      <c r="F391" s="30"/>
      <c r="G391" s="30"/>
      <c r="H391" s="30"/>
      <c r="I391" s="30"/>
      <c r="J391" s="30"/>
      <c r="K391" s="30"/>
    </row>
    <row r="392" spans="2:19" ht="24" customHeight="1" thickBot="1" x14ac:dyDescent="0.35">
      <c r="B392" s="31"/>
      <c r="C392" s="75"/>
      <c r="D392" s="76"/>
      <c r="E392" s="76"/>
      <c r="F392" s="76"/>
      <c r="G392" s="77"/>
      <c r="H392" s="30"/>
      <c r="I392" s="30"/>
      <c r="J392" s="30"/>
      <c r="K392" s="30"/>
    </row>
    <row r="393" spans="2:19" ht="24" customHeight="1" x14ac:dyDescent="0.3">
      <c r="B393" s="31"/>
      <c r="C393" s="30" t="s">
        <v>59</v>
      </c>
      <c r="D393" s="30"/>
      <c r="E393" s="30"/>
      <c r="F393" s="30"/>
      <c r="G393" s="30"/>
      <c r="H393" s="30"/>
      <c r="I393" s="30"/>
      <c r="J393" s="30"/>
      <c r="K393" s="30"/>
    </row>
    <row r="394" spans="2:19" ht="24" customHeight="1" x14ac:dyDescent="0.3">
      <c r="B394" s="31"/>
      <c r="C394" s="30"/>
      <c r="D394" s="30"/>
      <c r="E394" s="30"/>
      <c r="F394" s="30"/>
      <c r="G394" s="30"/>
      <c r="H394" s="30"/>
      <c r="I394" s="30"/>
      <c r="J394" s="30"/>
      <c r="K394" s="30"/>
    </row>
    <row r="395" spans="2:19" ht="24" customHeight="1" x14ac:dyDescent="0.3">
      <c r="B395" s="73" t="s">
        <v>173</v>
      </c>
      <c r="C395" s="74"/>
      <c r="D395" s="74"/>
      <c r="E395" s="74"/>
      <c r="F395" s="74"/>
      <c r="G395" s="74"/>
      <c r="H395" s="74"/>
      <c r="I395" s="74"/>
      <c r="J395" s="74"/>
      <c r="K395" s="74"/>
    </row>
    <row r="396" spans="2:19" ht="24" customHeight="1" x14ac:dyDescent="0.3">
      <c r="B396" s="31"/>
      <c r="C396" s="30" t="s">
        <v>223</v>
      </c>
      <c r="D396" s="30"/>
      <c r="E396" s="30"/>
      <c r="F396" s="30"/>
      <c r="G396" s="30"/>
      <c r="H396" s="30"/>
      <c r="I396" s="30"/>
      <c r="J396" s="30"/>
      <c r="K396" s="30"/>
      <c r="Q396" s="68">
        <f>IF(N396=TRUE,0.25%,0)</f>
        <v>0</v>
      </c>
    </row>
    <row r="397" spans="2:19" ht="24" customHeight="1" x14ac:dyDescent="0.3">
      <c r="B397" s="31"/>
      <c r="C397" s="30" t="s">
        <v>174</v>
      </c>
      <c r="D397" s="30"/>
      <c r="E397" s="30"/>
      <c r="F397" s="30"/>
      <c r="G397" s="30"/>
      <c r="H397" s="30"/>
      <c r="I397" s="30"/>
      <c r="J397" s="30"/>
      <c r="K397" s="30"/>
      <c r="Q397" s="68">
        <f t="shared" ref="Q397:Q409" si="11">IF(N397=TRUE,0.25%,0)</f>
        <v>0</v>
      </c>
    </row>
    <row r="398" spans="2:19" ht="24" customHeight="1" x14ac:dyDescent="0.3">
      <c r="B398" s="31"/>
      <c r="C398" s="30" t="s">
        <v>175</v>
      </c>
      <c r="D398" s="30"/>
      <c r="E398" s="30"/>
      <c r="F398" s="30"/>
      <c r="G398" s="30"/>
      <c r="H398" s="30"/>
      <c r="I398" s="30"/>
      <c r="J398" s="30"/>
      <c r="K398" s="30"/>
      <c r="Q398" s="68">
        <f t="shared" si="11"/>
        <v>0</v>
      </c>
    </row>
    <row r="399" spans="2:19" ht="24" customHeight="1" x14ac:dyDescent="0.3">
      <c r="B399" s="31"/>
      <c r="C399" s="30" t="s">
        <v>176</v>
      </c>
      <c r="D399" s="30"/>
      <c r="E399" s="30"/>
      <c r="F399" s="30"/>
      <c r="G399" s="30"/>
      <c r="H399" s="30"/>
      <c r="I399" s="30"/>
      <c r="J399" s="30"/>
      <c r="K399" s="30"/>
      <c r="Q399" s="68">
        <f t="shared" si="11"/>
        <v>0</v>
      </c>
    </row>
    <row r="400" spans="2:19" ht="24" customHeight="1" x14ac:dyDescent="0.3">
      <c r="B400" s="31"/>
      <c r="C400" s="30" t="s">
        <v>177</v>
      </c>
      <c r="D400" s="30"/>
      <c r="E400" s="30"/>
      <c r="F400" s="30"/>
      <c r="G400" s="30"/>
      <c r="H400" s="30"/>
      <c r="I400" s="30"/>
      <c r="J400" s="30"/>
      <c r="K400" s="30"/>
      <c r="Q400" s="68">
        <f t="shared" si="11"/>
        <v>0</v>
      </c>
    </row>
    <row r="401" spans="1:19" ht="24" customHeight="1" x14ac:dyDescent="0.3">
      <c r="B401" s="31"/>
      <c r="C401" s="30" t="s">
        <v>178</v>
      </c>
      <c r="D401" s="30"/>
      <c r="E401" s="30"/>
      <c r="F401" s="30"/>
      <c r="G401" s="30"/>
      <c r="H401" s="30"/>
      <c r="I401" s="30"/>
      <c r="J401" s="30"/>
      <c r="K401" s="30"/>
      <c r="Q401" s="68">
        <f t="shared" si="11"/>
        <v>0</v>
      </c>
    </row>
    <row r="402" spans="1:19" ht="24" customHeight="1" x14ac:dyDescent="0.3">
      <c r="B402" s="31"/>
      <c r="C402" s="30" t="s">
        <v>179</v>
      </c>
      <c r="D402" s="30"/>
      <c r="E402" s="30"/>
      <c r="F402" s="30"/>
      <c r="G402" s="30"/>
      <c r="H402" s="30"/>
      <c r="I402" s="30"/>
      <c r="J402" s="30"/>
      <c r="K402" s="30"/>
      <c r="Q402" s="68">
        <f t="shared" si="11"/>
        <v>0</v>
      </c>
    </row>
    <row r="403" spans="1:19" ht="24" customHeight="1" x14ac:dyDescent="0.3">
      <c r="B403" s="31"/>
      <c r="C403" s="30" t="s">
        <v>290</v>
      </c>
      <c r="D403" s="30"/>
      <c r="E403" s="30"/>
      <c r="F403" s="30"/>
      <c r="G403" s="30"/>
      <c r="H403" s="30"/>
      <c r="I403" s="30"/>
      <c r="J403" s="30"/>
      <c r="K403" s="30"/>
      <c r="Q403" s="68">
        <f t="shared" si="11"/>
        <v>0</v>
      </c>
    </row>
    <row r="404" spans="1:19" ht="24" customHeight="1" x14ac:dyDescent="0.3">
      <c r="B404" s="31"/>
      <c r="C404" s="30" t="s">
        <v>180</v>
      </c>
      <c r="D404" s="30"/>
      <c r="E404" s="30"/>
      <c r="F404" s="30"/>
      <c r="G404" s="30"/>
      <c r="H404" s="30"/>
      <c r="I404" s="30"/>
      <c r="J404" s="30"/>
      <c r="K404" s="30"/>
      <c r="Q404" s="68">
        <f t="shared" si="11"/>
        <v>0</v>
      </c>
    </row>
    <row r="405" spans="1:19" ht="24" customHeight="1" x14ac:dyDescent="0.3">
      <c r="B405" s="31"/>
      <c r="C405" s="30" t="s">
        <v>181</v>
      </c>
      <c r="D405" s="30"/>
      <c r="E405" s="30"/>
      <c r="F405" s="30"/>
      <c r="G405" s="30"/>
      <c r="H405" s="30"/>
      <c r="I405" s="30"/>
      <c r="J405" s="30"/>
      <c r="K405" s="30"/>
      <c r="Q405" s="68">
        <f t="shared" si="11"/>
        <v>0</v>
      </c>
    </row>
    <row r="406" spans="1:19" ht="24" customHeight="1" x14ac:dyDescent="0.3">
      <c r="B406" s="31"/>
      <c r="C406" s="30" t="s">
        <v>182</v>
      </c>
      <c r="D406" s="30"/>
      <c r="E406" s="30"/>
      <c r="F406" s="30"/>
      <c r="G406" s="30"/>
      <c r="H406" s="30"/>
      <c r="I406" s="30"/>
      <c r="J406" s="30"/>
      <c r="K406" s="30"/>
      <c r="Q406" s="68">
        <f t="shared" si="11"/>
        <v>0</v>
      </c>
    </row>
    <row r="407" spans="1:19" ht="24" customHeight="1" x14ac:dyDescent="0.3">
      <c r="B407" s="31"/>
      <c r="C407" s="30" t="s">
        <v>183</v>
      </c>
      <c r="D407" s="30"/>
      <c r="E407" s="30"/>
      <c r="F407" s="30"/>
      <c r="G407" s="30"/>
      <c r="H407" s="30"/>
      <c r="I407" s="30"/>
      <c r="J407" s="30"/>
      <c r="K407" s="30"/>
      <c r="Q407" s="68">
        <f t="shared" si="11"/>
        <v>0</v>
      </c>
    </row>
    <row r="408" spans="1:19" ht="24" customHeight="1" x14ac:dyDescent="0.3">
      <c r="B408" s="31"/>
      <c r="C408" s="30" t="s">
        <v>184</v>
      </c>
      <c r="D408" s="30"/>
      <c r="E408" s="30"/>
      <c r="F408" s="30"/>
      <c r="G408" s="30"/>
      <c r="H408" s="30"/>
      <c r="I408" s="30"/>
      <c r="J408" s="30"/>
      <c r="K408" s="30"/>
      <c r="Q408" s="68">
        <f t="shared" si="11"/>
        <v>0</v>
      </c>
    </row>
    <row r="409" spans="1:19" ht="24" customHeight="1" x14ac:dyDescent="0.3">
      <c r="B409" s="31"/>
      <c r="C409" s="30" t="s">
        <v>185</v>
      </c>
      <c r="D409" s="30"/>
      <c r="E409" s="30"/>
      <c r="F409" s="30"/>
      <c r="G409" s="30"/>
      <c r="H409" s="30"/>
      <c r="I409" s="30"/>
      <c r="J409" s="30"/>
      <c r="K409" s="30"/>
      <c r="Q409" s="68">
        <f t="shared" si="11"/>
        <v>0</v>
      </c>
    </row>
    <row r="410" spans="1:19" ht="24" customHeight="1" thickBot="1" x14ac:dyDescent="0.35">
      <c r="B410" s="31"/>
      <c r="C410" s="30" t="s">
        <v>186</v>
      </c>
      <c r="D410" s="30"/>
      <c r="E410" s="30"/>
      <c r="F410" s="30"/>
      <c r="G410" s="30"/>
      <c r="H410" s="30"/>
      <c r="I410" s="30"/>
      <c r="J410" s="30"/>
      <c r="K410" s="30"/>
    </row>
    <row r="411" spans="1:19" s="65" customFormat="1" ht="24" customHeight="1" thickBot="1" x14ac:dyDescent="0.35">
      <c r="A411"/>
      <c r="B411" s="31"/>
      <c r="C411" s="75"/>
      <c r="D411" s="76"/>
      <c r="E411" s="76"/>
      <c r="F411" s="76"/>
      <c r="G411" s="77"/>
      <c r="H411" s="30"/>
      <c r="I411" s="30"/>
      <c r="J411" s="30"/>
      <c r="K411" s="30"/>
      <c r="L411" s="53"/>
      <c r="N411"/>
      <c r="Q411" s="68"/>
      <c r="R411"/>
      <c r="S411" s="69"/>
    </row>
    <row r="412" spans="1:19" s="65" customFormat="1" ht="24" customHeight="1" x14ac:dyDescent="0.3">
      <c r="A412"/>
      <c r="B412" s="31"/>
      <c r="C412" s="30"/>
      <c r="D412" s="30"/>
      <c r="E412" s="30"/>
      <c r="F412" s="30"/>
      <c r="G412" s="30"/>
      <c r="H412" s="30"/>
      <c r="I412" s="30"/>
      <c r="J412" s="30"/>
      <c r="K412" s="30"/>
      <c r="L412" s="53"/>
      <c r="N412"/>
      <c r="Q412" s="68"/>
      <c r="R412"/>
      <c r="S412" s="69"/>
    </row>
    <row r="413" spans="1:19" ht="24" customHeight="1" x14ac:dyDescent="0.3">
      <c r="B413" s="31" t="s">
        <v>187</v>
      </c>
      <c r="C413" s="30"/>
      <c r="D413" s="30"/>
      <c r="E413" s="30"/>
      <c r="F413" s="30"/>
      <c r="G413" s="30"/>
      <c r="H413" s="30"/>
      <c r="I413" s="30"/>
      <c r="J413" s="30"/>
      <c r="K413" s="30"/>
    </row>
    <row r="414" spans="1:19" ht="24" customHeight="1" x14ac:dyDescent="0.3">
      <c r="B414" s="31"/>
      <c r="C414" s="30" t="s">
        <v>47</v>
      </c>
      <c r="D414" s="30"/>
      <c r="E414" s="30"/>
      <c r="F414" s="30"/>
      <c r="G414" s="30"/>
      <c r="H414" s="30"/>
      <c r="I414" s="30"/>
      <c r="J414" s="30"/>
      <c r="K414" s="30"/>
      <c r="Q414" s="68">
        <f>IF(N414=TRUE,2.33%,0)</f>
        <v>0</v>
      </c>
    </row>
    <row r="415" spans="1:19" ht="24" customHeight="1" thickBot="1" x14ac:dyDescent="0.35">
      <c r="B415" s="31"/>
      <c r="C415" s="30" t="s">
        <v>76</v>
      </c>
      <c r="D415" s="30"/>
      <c r="E415" s="30"/>
      <c r="F415" s="30"/>
      <c r="G415" s="30"/>
      <c r="H415" s="30"/>
      <c r="I415" s="30"/>
      <c r="J415" s="30"/>
      <c r="K415" s="30"/>
    </row>
    <row r="416" spans="1:19" ht="24" customHeight="1" thickBot="1" x14ac:dyDescent="0.35">
      <c r="B416" s="31"/>
      <c r="C416" s="75"/>
      <c r="D416" s="76"/>
      <c r="E416" s="76"/>
      <c r="F416" s="76"/>
      <c r="G416" s="77"/>
      <c r="H416" s="30"/>
      <c r="I416" s="30"/>
      <c r="J416" s="30"/>
      <c r="K416" s="30"/>
    </row>
    <row r="417" spans="2:19" ht="24" customHeight="1" x14ac:dyDescent="0.3">
      <c r="B417" s="31"/>
      <c r="C417" s="30" t="s">
        <v>170</v>
      </c>
      <c r="D417" s="30"/>
      <c r="E417" s="30"/>
      <c r="F417" s="30"/>
      <c r="G417" s="30"/>
      <c r="H417" s="30"/>
      <c r="I417" s="30"/>
      <c r="J417" s="30"/>
      <c r="K417" s="30"/>
      <c r="Q417" s="68">
        <f>IF(N417=TRUE,1.17%,0)</f>
        <v>0</v>
      </c>
      <c r="S417" s="71">
        <f>SUM(Q389:Q417)</f>
        <v>0</v>
      </c>
    </row>
    <row r="418" spans="2:19" ht="24" customHeight="1" thickBot="1" x14ac:dyDescent="0.35">
      <c r="B418" s="31"/>
      <c r="C418" s="30" t="s">
        <v>76</v>
      </c>
      <c r="D418" s="30"/>
      <c r="E418" s="30"/>
      <c r="F418" s="30"/>
      <c r="G418" s="30"/>
      <c r="H418" s="30"/>
      <c r="I418" s="30"/>
      <c r="J418" s="30"/>
      <c r="K418" s="30"/>
    </row>
    <row r="419" spans="2:19" ht="24" customHeight="1" thickBot="1" x14ac:dyDescent="0.35">
      <c r="B419" s="31"/>
      <c r="C419" s="75"/>
      <c r="D419" s="76"/>
      <c r="E419" s="76"/>
      <c r="F419" s="76"/>
      <c r="G419" s="77"/>
      <c r="H419" s="30"/>
      <c r="I419" s="30"/>
      <c r="J419" s="30"/>
      <c r="K419" s="30"/>
    </row>
    <row r="420" spans="2:19" ht="24" customHeight="1" x14ac:dyDescent="0.3">
      <c r="B420" s="31"/>
      <c r="C420" s="30" t="s">
        <v>59</v>
      </c>
      <c r="D420" s="30"/>
      <c r="E420" s="30"/>
      <c r="F420" s="30"/>
      <c r="G420" s="30"/>
      <c r="H420" s="30"/>
      <c r="I420" s="30"/>
      <c r="J420" s="30"/>
      <c r="K420" s="30"/>
    </row>
    <row r="421" spans="2:19" ht="24" customHeight="1" thickBot="1" x14ac:dyDescent="0.35">
      <c r="B421" s="41"/>
      <c r="C421" s="34"/>
      <c r="D421" s="34"/>
      <c r="E421" s="34"/>
      <c r="F421" s="34"/>
      <c r="G421" s="34"/>
      <c r="H421" s="34"/>
      <c r="I421" s="34"/>
      <c r="J421" s="34"/>
      <c r="K421" s="34"/>
    </row>
    <row r="422" spans="2:19" ht="24" customHeight="1" x14ac:dyDescent="0.3">
      <c r="B422" s="37" t="s">
        <v>188</v>
      </c>
      <c r="C422" s="38"/>
      <c r="D422" s="38"/>
      <c r="E422" s="38"/>
      <c r="F422" s="38"/>
      <c r="G422" s="38"/>
      <c r="H422" s="38"/>
      <c r="I422" s="38"/>
      <c r="J422" s="38"/>
      <c r="K422" s="38"/>
    </row>
    <row r="423" spans="2:19" ht="30.6" customHeight="1" x14ac:dyDescent="0.3">
      <c r="B423" s="31"/>
      <c r="C423" s="121" t="s">
        <v>154</v>
      </c>
      <c r="D423" s="121"/>
      <c r="E423" s="121"/>
      <c r="F423" s="121"/>
      <c r="G423" s="121"/>
      <c r="H423" s="121"/>
      <c r="I423" s="121"/>
      <c r="J423" s="121"/>
      <c r="K423" s="122"/>
      <c r="Q423" s="68">
        <f>IF(N423=TRUE,10%,0)</f>
        <v>0</v>
      </c>
    </row>
    <row r="424" spans="2:19" ht="24" customHeight="1" x14ac:dyDescent="0.3">
      <c r="B424" s="31"/>
      <c r="C424" s="86" t="s">
        <v>133</v>
      </c>
      <c r="D424" s="86"/>
      <c r="E424" s="86"/>
      <c r="F424" s="86"/>
      <c r="G424" s="86"/>
      <c r="H424" s="86"/>
      <c r="I424" s="86"/>
      <c r="J424" s="30"/>
      <c r="K424" s="32"/>
    </row>
    <row r="425" spans="2:19" ht="24" customHeight="1" x14ac:dyDescent="0.3">
      <c r="B425" s="31"/>
      <c r="C425" s="30"/>
      <c r="D425" s="81" t="s">
        <v>134</v>
      </c>
      <c r="E425" s="81"/>
      <c r="F425" s="81"/>
      <c r="G425" s="82"/>
      <c r="H425" s="82"/>
      <c r="I425" s="82"/>
      <c r="J425" s="30"/>
      <c r="K425" s="32"/>
    </row>
    <row r="426" spans="2:19" ht="24" customHeight="1" x14ac:dyDescent="0.3">
      <c r="B426" s="31"/>
      <c r="C426" s="30"/>
      <c r="D426" s="81" t="s">
        <v>155</v>
      </c>
      <c r="E426" s="81"/>
      <c r="F426" s="81"/>
      <c r="G426" s="82"/>
      <c r="H426" s="82"/>
      <c r="I426" s="82"/>
      <c r="J426" s="30"/>
      <c r="K426" s="32"/>
    </row>
    <row r="427" spans="2:19" ht="24" customHeight="1" x14ac:dyDescent="0.3">
      <c r="B427" s="31"/>
      <c r="C427" s="30"/>
      <c r="D427" s="81" t="s">
        <v>136</v>
      </c>
      <c r="E427" s="81"/>
      <c r="F427" s="81"/>
      <c r="G427" s="82"/>
      <c r="H427" s="82"/>
      <c r="I427" s="82"/>
      <c r="J427" s="30"/>
      <c r="K427" s="32"/>
    </row>
    <row r="428" spans="2:19" ht="24" customHeight="1" x14ac:dyDescent="0.3">
      <c r="B428" s="31"/>
      <c r="C428" s="30"/>
      <c r="D428" s="81" t="s">
        <v>137</v>
      </c>
      <c r="E428" s="81"/>
      <c r="F428" s="81"/>
      <c r="G428" s="82"/>
      <c r="H428" s="82"/>
      <c r="I428" s="82"/>
      <c r="J428" s="30"/>
      <c r="K428" s="32"/>
    </row>
    <row r="429" spans="2:19" ht="24" customHeight="1" thickBot="1" x14ac:dyDescent="0.35">
      <c r="B429" s="31"/>
      <c r="C429" s="40" t="s">
        <v>138</v>
      </c>
      <c r="D429" s="30"/>
      <c r="E429" s="30"/>
      <c r="F429" s="30"/>
      <c r="G429" s="30"/>
      <c r="H429" s="36"/>
      <c r="I429" s="36"/>
      <c r="J429" s="36"/>
      <c r="K429" s="32"/>
    </row>
    <row r="430" spans="2:19" ht="24" customHeight="1" thickBot="1" x14ac:dyDescent="0.35">
      <c r="B430" s="31"/>
      <c r="C430" s="75"/>
      <c r="D430" s="76"/>
      <c r="E430" s="76"/>
      <c r="F430" s="76"/>
      <c r="G430" s="77"/>
      <c r="H430" s="30"/>
      <c r="I430" s="30"/>
      <c r="J430" s="30"/>
      <c r="K430" s="32"/>
    </row>
    <row r="431" spans="2:19" ht="24" customHeight="1" x14ac:dyDescent="0.3">
      <c r="B431" s="31"/>
      <c r="C431" s="85" t="s">
        <v>140</v>
      </c>
      <c r="D431" s="85"/>
      <c r="E431" s="85"/>
      <c r="F431" s="85"/>
      <c r="G431" s="85"/>
      <c r="H431" s="85"/>
      <c r="I431" s="85"/>
      <c r="J431" s="85"/>
      <c r="K431" s="32"/>
      <c r="Q431" s="68">
        <f>IF(N431=TRUE,8%,0)</f>
        <v>0</v>
      </c>
    </row>
    <row r="432" spans="2:19" ht="24" customHeight="1" x14ac:dyDescent="0.3">
      <c r="B432" s="31"/>
      <c r="C432" s="86" t="s">
        <v>133</v>
      </c>
      <c r="D432" s="86"/>
      <c r="E432" s="86"/>
      <c r="F432" s="86"/>
      <c r="G432" s="86"/>
      <c r="H432" s="86"/>
      <c r="I432" s="30"/>
      <c r="J432" s="30"/>
      <c r="K432" s="32"/>
    </row>
    <row r="433" spans="2:19" ht="24" customHeight="1" x14ac:dyDescent="0.3">
      <c r="B433" s="31"/>
      <c r="C433" s="30"/>
      <c r="D433" s="81" t="s">
        <v>134</v>
      </c>
      <c r="E433" s="81"/>
      <c r="F433" s="81"/>
      <c r="G433" s="82"/>
      <c r="H433" s="82"/>
      <c r="I433" s="82"/>
      <c r="J433" s="30"/>
      <c r="K433" s="32"/>
    </row>
    <row r="434" spans="2:19" ht="24" customHeight="1" x14ac:dyDescent="0.3">
      <c r="B434" s="31"/>
      <c r="C434" s="30"/>
      <c r="D434" s="81" t="s">
        <v>155</v>
      </c>
      <c r="E434" s="81"/>
      <c r="F434" s="81"/>
      <c r="G434" s="82"/>
      <c r="H434" s="82"/>
      <c r="I434" s="82"/>
      <c r="J434" s="30"/>
      <c r="K434" s="32"/>
    </row>
    <row r="435" spans="2:19" ht="24" customHeight="1" x14ac:dyDescent="0.3">
      <c r="B435" s="31"/>
      <c r="C435" s="30"/>
      <c r="D435" s="81" t="s">
        <v>136</v>
      </c>
      <c r="E435" s="81"/>
      <c r="F435" s="81"/>
      <c r="G435" s="82"/>
      <c r="H435" s="82"/>
      <c r="I435" s="82"/>
      <c r="J435" s="30"/>
      <c r="K435" s="32"/>
    </row>
    <row r="436" spans="2:19" ht="24" customHeight="1" x14ac:dyDescent="0.3">
      <c r="B436" s="31"/>
      <c r="C436" s="30"/>
      <c r="D436" s="81" t="s">
        <v>137</v>
      </c>
      <c r="E436" s="81"/>
      <c r="F436" s="81"/>
      <c r="G436" s="82"/>
      <c r="H436" s="82"/>
      <c r="I436" s="82"/>
      <c r="J436" s="30"/>
      <c r="K436" s="32"/>
    </row>
    <row r="437" spans="2:19" ht="24" customHeight="1" thickBot="1" x14ac:dyDescent="0.35">
      <c r="B437" s="31"/>
      <c r="C437" s="40" t="s">
        <v>138</v>
      </c>
      <c r="D437" s="30"/>
      <c r="E437" s="30"/>
      <c r="F437" s="30"/>
      <c r="G437" s="30"/>
      <c r="H437" s="36"/>
      <c r="I437" s="36"/>
      <c r="J437" s="36"/>
      <c r="K437" s="32"/>
    </row>
    <row r="438" spans="2:19" ht="24" customHeight="1" thickBot="1" x14ac:dyDescent="0.35">
      <c r="B438" s="31"/>
      <c r="C438" s="75"/>
      <c r="D438" s="76"/>
      <c r="E438" s="76"/>
      <c r="F438" s="76"/>
      <c r="G438" s="77"/>
      <c r="H438" s="30"/>
      <c r="I438" s="30"/>
      <c r="J438" s="30"/>
      <c r="K438" s="32"/>
    </row>
    <row r="439" spans="2:19" ht="24" customHeight="1" x14ac:dyDescent="0.3">
      <c r="B439" s="31"/>
      <c r="C439" s="30" t="s">
        <v>141</v>
      </c>
      <c r="D439" s="30"/>
      <c r="E439" s="30"/>
      <c r="F439" s="30"/>
      <c r="G439" s="30"/>
      <c r="H439" s="30"/>
      <c r="I439" s="30"/>
      <c r="J439" s="30"/>
      <c r="K439" s="32"/>
      <c r="Q439" s="68">
        <f>IF(N439=TRUE,6%,0)</f>
        <v>0</v>
      </c>
    </row>
    <row r="440" spans="2:19" ht="24" customHeight="1" thickBot="1" x14ac:dyDescent="0.35">
      <c r="B440" s="31"/>
      <c r="C440" s="30" t="s">
        <v>76</v>
      </c>
      <c r="D440" s="30"/>
      <c r="E440" s="30"/>
      <c r="F440" s="30"/>
      <c r="G440" s="30"/>
      <c r="H440" s="30"/>
      <c r="I440" s="30"/>
      <c r="J440" s="30"/>
      <c r="K440" s="32"/>
    </row>
    <row r="441" spans="2:19" ht="24" customHeight="1" thickBot="1" x14ac:dyDescent="0.35">
      <c r="B441" s="31"/>
      <c r="C441" s="75"/>
      <c r="D441" s="76"/>
      <c r="E441" s="76"/>
      <c r="F441" s="76"/>
      <c r="G441" s="77"/>
      <c r="H441" s="30"/>
      <c r="I441" s="30"/>
      <c r="J441" s="30"/>
      <c r="K441" s="32"/>
      <c r="S441" s="71">
        <f>SUM(Q422:Q441)</f>
        <v>0</v>
      </c>
    </row>
    <row r="442" spans="2:19" ht="24" customHeight="1" x14ac:dyDescent="0.3">
      <c r="B442" s="31"/>
      <c r="C442" s="30" t="s">
        <v>59</v>
      </c>
      <c r="E442" s="30"/>
      <c r="F442" s="30"/>
      <c r="G442" s="30"/>
      <c r="H442" s="30"/>
      <c r="I442" s="30"/>
      <c r="J442" s="30"/>
      <c r="K442" s="30"/>
    </row>
    <row r="443" spans="2:19" ht="24" customHeight="1" thickBot="1" x14ac:dyDescent="0.35">
      <c r="B443" s="41"/>
      <c r="C443" s="34"/>
      <c r="D443" s="34"/>
      <c r="E443" s="34"/>
      <c r="F443" s="34"/>
      <c r="G443" s="34"/>
      <c r="H443" s="34"/>
      <c r="I443" s="34"/>
      <c r="J443" s="34"/>
      <c r="K443" s="34"/>
    </row>
    <row r="444" spans="2:19" ht="24" customHeight="1" x14ac:dyDescent="0.3">
      <c r="B444" s="83" t="s">
        <v>189</v>
      </c>
      <c r="C444" s="84"/>
      <c r="D444" s="84"/>
      <c r="E444" s="84"/>
      <c r="F444" s="84"/>
      <c r="G444" s="84"/>
      <c r="H444" s="84"/>
      <c r="I444" s="84"/>
      <c r="J444" s="84"/>
      <c r="K444" s="84"/>
    </row>
    <row r="445" spans="2:19" ht="30.6" customHeight="1" x14ac:dyDescent="0.3">
      <c r="B445" s="31"/>
      <c r="C445" s="121" t="s">
        <v>154</v>
      </c>
      <c r="D445" s="121"/>
      <c r="E445" s="121"/>
      <c r="F445" s="121"/>
      <c r="G445" s="121"/>
      <c r="H445" s="121"/>
      <c r="I445" s="121"/>
      <c r="J445" s="121"/>
      <c r="K445" s="122"/>
      <c r="Q445" s="68">
        <f>IF(N445=TRUE,3.75%,0)</f>
        <v>0</v>
      </c>
    </row>
    <row r="446" spans="2:19" ht="24" customHeight="1" x14ac:dyDescent="0.3">
      <c r="B446" s="31"/>
      <c r="C446" s="86" t="s">
        <v>133</v>
      </c>
      <c r="D446" s="86"/>
      <c r="E446" s="86"/>
      <c r="F446" s="86"/>
      <c r="G446" s="86"/>
      <c r="H446" s="86"/>
      <c r="I446" s="86"/>
      <c r="J446" s="30"/>
      <c r="K446" s="32"/>
    </row>
    <row r="447" spans="2:19" ht="24" customHeight="1" x14ac:dyDescent="0.3">
      <c r="B447" s="31"/>
      <c r="C447" s="30"/>
      <c r="D447" s="81" t="s">
        <v>134</v>
      </c>
      <c r="E447" s="81"/>
      <c r="F447" s="81"/>
      <c r="G447" s="82"/>
      <c r="H447" s="82"/>
      <c r="I447" s="82"/>
      <c r="J447" s="30"/>
      <c r="K447" s="32"/>
    </row>
    <row r="448" spans="2:19" ht="24" customHeight="1" x14ac:dyDescent="0.3">
      <c r="B448" s="31"/>
      <c r="C448" s="30"/>
      <c r="D448" s="81" t="s">
        <v>155</v>
      </c>
      <c r="E448" s="81"/>
      <c r="F448" s="81"/>
      <c r="G448" s="82"/>
      <c r="H448" s="82"/>
      <c r="I448" s="82"/>
      <c r="J448" s="30"/>
      <c r="K448" s="32"/>
    </row>
    <row r="449" spans="2:17" ht="24" customHeight="1" x14ac:dyDescent="0.3">
      <c r="B449" s="31"/>
      <c r="C449" s="30"/>
      <c r="D449" s="81" t="s">
        <v>136</v>
      </c>
      <c r="E449" s="81"/>
      <c r="F449" s="81"/>
      <c r="G449" s="82"/>
      <c r="H449" s="82"/>
      <c r="I449" s="82"/>
      <c r="J449" s="30"/>
      <c r="K449" s="32"/>
    </row>
    <row r="450" spans="2:17" ht="24" customHeight="1" x14ac:dyDescent="0.3">
      <c r="B450" s="31"/>
      <c r="C450" s="30"/>
      <c r="D450" s="81" t="s">
        <v>137</v>
      </c>
      <c r="E450" s="81"/>
      <c r="F450" s="81"/>
      <c r="G450" s="82"/>
      <c r="H450" s="82"/>
      <c r="I450" s="82"/>
      <c r="J450" s="30"/>
      <c r="K450" s="32"/>
    </row>
    <row r="451" spans="2:17" ht="24" customHeight="1" thickBot="1" x14ac:dyDescent="0.35">
      <c r="B451" s="31"/>
      <c r="C451" s="40" t="s">
        <v>138</v>
      </c>
      <c r="D451" s="30"/>
      <c r="E451" s="30"/>
      <c r="F451" s="30"/>
      <c r="G451" s="30"/>
      <c r="H451" s="36"/>
      <c r="I451" s="36"/>
      <c r="J451" s="36"/>
      <c r="K451" s="32"/>
    </row>
    <row r="452" spans="2:17" ht="24" customHeight="1" thickBot="1" x14ac:dyDescent="0.35">
      <c r="B452" s="31"/>
      <c r="C452" s="75"/>
      <c r="D452" s="76"/>
      <c r="E452" s="76"/>
      <c r="F452" s="76"/>
      <c r="G452" s="77"/>
      <c r="H452" s="30"/>
      <c r="I452" s="30"/>
      <c r="J452" s="30"/>
      <c r="K452" s="32"/>
    </row>
    <row r="453" spans="2:17" ht="24" customHeight="1" x14ac:dyDescent="0.3">
      <c r="B453" s="31"/>
      <c r="C453" s="85" t="s">
        <v>140</v>
      </c>
      <c r="D453" s="85"/>
      <c r="E453" s="85"/>
      <c r="F453" s="85"/>
      <c r="G453" s="85"/>
      <c r="H453" s="85"/>
      <c r="I453" s="85"/>
      <c r="J453" s="85"/>
      <c r="K453" s="32"/>
      <c r="Q453" s="68">
        <f>IF(N453=TRUE,2.81%,0)</f>
        <v>0</v>
      </c>
    </row>
    <row r="454" spans="2:17" ht="24" customHeight="1" x14ac:dyDescent="0.3">
      <c r="B454" s="31"/>
      <c r="C454" s="86" t="s">
        <v>133</v>
      </c>
      <c r="D454" s="86"/>
      <c r="E454" s="86"/>
      <c r="F454" s="86"/>
      <c r="G454" s="86"/>
      <c r="H454" s="86"/>
      <c r="I454" s="30"/>
      <c r="J454" s="30"/>
      <c r="K454" s="32"/>
    </row>
    <row r="455" spans="2:17" ht="24" customHeight="1" x14ac:dyDescent="0.3">
      <c r="B455" s="31"/>
      <c r="C455" s="30"/>
      <c r="D455" s="81" t="s">
        <v>134</v>
      </c>
      <c r="E455" s="81"/>
      <c r="F455" s="81"/>
      <c r="G455" s="82"/>
      <c r="H455" s="82"/>
      <c r="I455" s="82"/>
      <c r="J455" s="30"/>
      <c r="K455" s="32"/>
    </row>
    <row r="456" spans="2:17" ht="24" customHeight="1" x14ac:dyDescent="0.3">
      <c r="B456" s="31"/>
      <c r="C456" s="30"/>
      <c r="D456" s="81" t="s">
        <v>155</v>
      </c>
      <c r="E456" s="81"/>
      <c r="F456" s="81"/>
      <c r="G456" s="82"/>
      <c r="H456" s="82"/>
      <c r="I456" s="82"/>
      <c r="J456" s="30"/>
      <c r="K456" s="32"/>
    </row>
    <row r="457" spans="2:17" ht="24" customHeight="1" x14ac:dyDescent="0.3">
      <c r="B457" s="31"/>
      <c r="C457" s="30"/>
      <c r="D457" s="81" t="s">
        <v>136</v>
      </c>
      <c r="E457" s="81"/>
      <c r="F457" s="81"/>
      <c r="G457" s="82"/>
      <c r="H457" s="82"/>
      <c r="I457" s="82"/>
      <c r="J457" s="30"/>
      <c r="K457" s="32"/>
    </row>
    <row r="458" spans="2:17" ht="24" customHeight="1" x14ac:dyDescent="0.3">
      <c r="B458" s="31"/>
      <c r="C458" s="30"/>
      <c r="D458" s="81" t="s">
        <v>137</v>
      </c>
      <c r="E458" s="81"/>
      <c r="F458" s="81"/>
      <c r="G458" s="82"/>
      <c r="H458" s="82"/>
      <c r="I458" s="82"/>
      <c r="J458" s="30"/>
      <c r="K458" s="32"/>
    </row>
    <row r="459" spans="2:17" ht="24" customHeight="1" thickBot="1" x14ac:dyDescent="0.35">
      <c r="B459" s="31"/>
      <c r="C459" s="40" t="s">
        <v>138</v>
      </c>
      <c r="D459" s="30"/>
      <c r="E459" s="30"/>
      <c r="F459" s="30"/>
      <c r="G459" s="30"/>
      <c r="H459" s="36"/>
      <c r="I459" s="36"/>
      <c r="J459" s="36"/>
      <c r="K459" s="32"/>
    </row>
    <row r="460" spans="2:17" ht="24" customHeight="1" thickBot="1" x14ac:dyDescent="0.35">
      <c r="B460" s="31"/>
      <c r="C460" s="75"/>
      <c r="D460" s="76"/>
      <c r="E460" s="76"/>
      <c r="F460" s="76"/>
      <c r="G460" s="77"/>
      <c r="H460" s="30"/>
      <c r="I460" s="30"/>
      <c r="J460" s="30"/>
      <c r="K460" s="32"/>
    </row>
    <row r="461" spans="2:17" ht="24" customHeight="1" x14ac:dyDescent="0.3">
      <c r="B461" s="31"/>
      <c r="C461" s="30" t="s">
        <v>141</v>
      </c>
      <c r="D461" s="30"/>
      <c r="E461" s="30"/>
      <c r="F461" s="30"/>
      <c r="G461" s="30"/>
      <c r="H461" s="30"/>
      <c r="I461" s="30"/>
      <c r="J461" s="30"/>
      <c r="K461" s="32"/>
      <c r="Q461" s="68">
        <f>IF(N461=TRUE,1.88%,0)</f>
        <v>0</v>
      </c>
    </row>
    <row r="462" spans="2:17" ht="24" customHeight="1" thickBot="1" x14ac:dyDescent="0.35">
      <c r="B462" s="31"/>
      <c r="C462" s="30" t="s">
        <v>76</v>
      </c>
      <c r="D462" s="30"/>
      <c r="E462" s="30"/>
      <c r="F462" s="30"/>
      <c r="G462" s="30"/>
      <c r="H462" s="30"/>
      <c r="I462" s="30"/>
      <c r="J462" s="30"/>
      <c r="K462" s="32"/>
    </row>
    <row r="463" spans="2:17" ht="24" customHeight="1" thickBot="1" x14ac:dyDescent="0.35">
      <c r="B463" s="31"/>
      <c r="C463" s="75"/>
      <c r="D463" s="76"/>
      <c r="E463" s="76"/>
      <c r="F463" s="76"/>
      <c r="G463" s="77"/>
      <c r="H463" s="30"/>
      <c r="I463" s="30"/>
      <c r="J463" s="30"/>
      <c r="K463" s="32"/>
    </row>
    <row r="464" spans="2:17" ht="24" customHeight="1" x14ac:dyDescent="0.3">
      <c r="B464" s="31"/>
      <c r="C464" s="30" t="s">
        <v>59</v>
      </c>
      <c r="E464" s="30"/>
      <c r="F464" s="30"/>
      <c r="G464" s="30"/>
      <c r="H464" s="30"/>
      <c r="I464" s="30"/>
      <c r="J464" s="30"/>
      <c r="K464" s="30"/>
    </row>
    <row r="465" spans="2:19" ht="24" customHeight="1" thickBot="1" x14ac:dyDescent="0.35">
      <c r="B465" s="41"/>
      <c r="C465" s="34"/>
      <c r="D465" s="34"/>
      <c r="E465" s="34"/>
      <c r="F465" s="34"/>
      <c r="G465" s="34"/>
      <c r="H465" s="34"/>
      <c r="I465" s="34"/>
      <c r="J465" s="34"/>
      <c r="K465" s="34"/>
      <c r="S465" s="71">
        <f>SUM(Q444:Q465)</f>
        <v>0</v>
      </c>
    </row>
    <row r="466" spans="2:19" ht="24" customHeight="1" x14ac:dyDescent="0.3">
      <c r="B466" s="37" t="s">
        <v>190</v>
      </c>
      <c r="C466" s="38"/>
      <c r="D466" s="38"/>
      <c r="E466" s="38"/>
      <c r="F466" s="38"/>
      <c r="G466" s="38"/>
      <c r="H466" s="38"/>
      <c r="I466" s="38"/>
      <c r="J466" s="38"/>
      <c r="K466" s="38"/>
    </row>
    <row r="467" spans="2:19" ht="24" customHeight="1" x14ac:dyDescent="0.3">
      <c r="B467" s="31"/>
      <c r="C467" s="30" t="s">
        <v>8</v>
      </c>
      <c r="D467" s="30"/>
      <c r="E467" s="30"/>
      <c r="F467" s="30"/>
      <c r="G467" s="30"/>
      <c r="H467" s="30"/>
      <c r="I467" s="30"/>
      <c r="J467" s="30"/>
      <c r="K467" s="30"/>
    </row>
    <row r="468" spans="2:19" ht="24" customHeight="1" x14ac:dyDescent="0.3">
      <c r="B468" s="31"/>
      <c r="C468" s="30" t="s">
        <v>9</v>
      </c>
      <c r="D468" s="30"/>
      <c r="E468" s="30"/>
      <c r="F468" s="30"/>
      <c r="G468" s="30"/>
      <c r="H468" s="30"/>
      <c r="I468" s="30"/>
      <c r="J468" s="30"/>
      <c r="K468" s="30"/>
    </row>
    <row r="469" spans="2:19" ht="24" customHeight="1" x14ac:dyDescent="0.3">
      <c r="B469" s="31"/>
      <c r="C469" s="30" t="s">
        <v>10</v>
      </c>
      <c r="D469" s="30"/>
      <c r="E469" s="30"/>
      <c r="F469" s="30"/>
      <c r="G469" s="30"/>
      <c r="H469" s="30"/>
      <c r="I469" s="30"/>
      <c r="J469" s="30"/>
      <c r="K469" s="30"/>
    </row>
    <row r="470" spans="2:19" ht="24" customHeight="1" x14ac:dyDescent="0.3">
      <c r="B470" s="31"/>
      <c r="C470" s="30" t="s">
        <v>11</v>
      </c>
      <c r="D470" s="30"/>
      <c r="E470" s="30"/>
      <c r="F470" s="30"/>
      <c r="G470" s="30"/>
      <c r="H470" s="30"/>
      <c r="I470" s="30"/>
      <c r="J470" s="30"/>
      <c r="K470" s="30"/>
    </row>
    <row r="471" spans="2:19" ht="24" customHeight="1" x14ac:dyDescent="0.3">
      <c r="B471" s="31"/>
      <c r="C471" s="80" t="s">
        <v>12</v>
      </c>
      <c r="D471" s="80"/>
      <c r="E471" s="30"/>
      <c r="F471" s="30"/>
      <c r="G471" s="30"/>
      <c r="H471" s="30"/>
      <c r="I471" s="30"/>
      <c r="J471" s="30"/>
      <c r="K471" s="30"/>
    </row>
    <row r="472" spans="2:19" ht="24" customHeight="1" x14ac:dyDescent="0.3">
      <c r="B472" s="31"/>
      <c r="C472" s="80" t="s">
        <v>13</v>
      </c>
      <c r="D472" s="80"/>
      <c r="E472" s="30"/>
      <c r="F472" s="30"/>
      <c r="G472" s="30"/>
      <c r="H472" s="30"/>
      <c r="I472" s="30"/>
      <c r="J472" s="30"/>
      <c r="K472" s="30"/>
    </row>
    <row r="473" spans="2:19" ht="24" customHeight="1" x14ac:dyDescent="0.3">
      <c r="B473" s="31"/>
      <c r="C473" s="80" t="s">
        <v>14</v>
      </c>
      <c r="D473" s="80"/>
      <c r="E473" s="30"/>
      <c r="F473" s="30"/>
      <c r="G473" s="30"/>
      <c r="H473" s="30"/>
      <c r="I473" s="30"/>
      <c r="J473" s="30"/>
      <c r="K473" s="30"/>
    </row>
    <row r="474" spans="2:19" ht="24" customHeight="1" x14ac:dyDescent="0.3">
      <c r="B474" s="31"/>
      <c r="C474" s="80" t="s">
        <v>15</v>
      </c>
      <c r="D474" s="80"/>
      <c r="E474" s="30"/>
      <c r="F474" s="30"/>
      <c r="G474" s="30"/>
      <c r="H474" s="30"/>
      <c r="I474" s="30"/>
      <c r="J474" s="30"/>
      <c r="K474" s="30"/>
    </row>
    <row r="475" spans="2:19" ht="24" customHeight="1" x14ac:dyDescent="0.3">
      <c r="B475" s="31"/>
      <c r="C475" s="80" t="s">
        <v>16</v>
      </c>
      <c r="D475" s="80"/>
      <c r="E475" s="30"/>
      <c r="F475" s="30"/>
      <c r="G475" s="30"/>
      <c r="H475" s="30"/>
      <c r="I475" s="30"/>
      <c r="J475" s="30"/>
      <c r="K475" s="30"/>
    </row>
    <row r="476" spans="2:19" ht="24" customHeight="1" x14ac:dyDescent="0.3">
      <c r="B476" s="31"/>
      <c r="C476" s="80" t="s">
        <v>17</v>
      </c>
      <c r="D476" s="80"/>
      <c r="E476" s="30"/>
      <c r="F476" s="30"/>
      <c r="G476" s="30"/>
      <c r="H476" s="30"/>
      <c r="I476" s="30"/>
      <c r="J476" s="30"/>
      <c r="K476" s="30"/>
    </row>
    <row r="477" spans="2:19" ht="24" customHeight="1" x14ac:dyDescent="0.3">
      <c r="B477" s="31"/>
      <c r="C477" s="30" t="s">
        <v>191</v>
      </c>
      <c r="D477" s="30"/>
      <c r="E477" s="30"/>
      <c r="F477" s="30"/>
      <c r="G477" s="30"/>
      <c r="H477" s="30"/>
      <c r="I477" s="30"/>
      <c r="J477" s="30"/>
      <c r="K477" s="30"/>
    </row>
    <row r="478" spans="2:19" ht="24" customHeight="1" x14ac:dyDescent="0.3">
      <c r="B478" s="31"/>
      <c r="C478" s="30" t="s">
        <v>192</v>
      </c>
      <c r="D478" s="30"/>
      <c r="E478" s="30"/>
      <c r="F478" s="30"/>
      <c r="G478" s="30"/>
      <c r="H478" s="30"/>
      <c r="I478" s="30"/>
      <c r="J478" s="30"/>
      <c r="K478" s="30"/>
    </row>
    <row r="479" spans="2:19" ht="24" customHeight="1" thickBot="1" x14ac:dyDescent="0.35">
      <c r="B479" s="31"/>
      <c r="C479" s="30" t="s">
        <v>138</v>
      </c>
      <c r="D479" s="30"/>
      <c r="E479" s="30"/>
      <c r="F479" s="30"/>
      <c r="G479" s="30"/>
      <c r="H479" s="30"/>
      <c r="I479" s="30"/>
      <c r="J479" s="30"/>
      <c r="K479" s="30"/>
    </row>
    <row r="480" spans="2:19" ht="24" customHeight="1" thickBot="1" x14ac:dyDescent="0.35">
      <c r="B480" s="31"/>
      <c r="C480" s="75"/>
      <c r="D480" s="76"/>
      <c r="E480" s="76"/>
      <c r="F480" s="76"/>
      <c r="G480" s="77"/>
      <c r="H480" s="30"/>
      <c r="I480" s="30"/>
      <c r="J480" s="30"/>
      <c r="K480" s="30"/>
    </row>
    <row r="481" spans="2:19" ht="24" customHeight="1" thickBot="1" x14ac:dyDescent="0.35">
      <c r="B481" s="41"/>
      <c r="C481" s="34"/>
      <c r="D481" s="34"/>
      <c r="E481" s="34"/>
      <c r="F481" s="34"/>
      <c r="G481" s="34"/>
      <c r="H481" s="34"/>
      <c r="I481" s="34"/>
      <c r="J481" s="34"/>
      <c r="K481" s="34"/>
    </row>
    <row r="482" spans="2:19" ht="24" customHeight="1" x14ac:dyDescent="0.3">
      <c r="B482" s="37" t="s">
        <v>193</v>
      </c>
      <c r="C482" s="38"/>
      <c r="D482" s="38"/>
      <c r="E482" s="38"/>
      <c r="F482" s="38"/>
      <c r="G482" s="38"/>
      <c r="H482" s="38"/>
      <c r="I482" s="38"/>
      <c r="J482" s="38"/>
      <c r="K482" s="38"/>
    </row>
    <row r="483" spans="2:19" ht="24" customHeight="1" x14ac:dyDescent="0.3">
      <c r="B483" s="31"/>
      <c r="C483" s="30" t="s">
        <v>8</v>
      </c>
      <c r="D483" s="30"/>
      <c r="E483" s="30"/>
      <c r="F483" s="30"/>
      <c r="G483" s="30"/>
      <c r="H483" s="30"/>
      <c r="I483" s="30"/>
      <c r="J483" s="30"/>
      <c r="K483" s="30"/>
    </row>
    <row r="484" spans="2:19" ht="24" customHeight="1" x14ac:dyDescent="0.3">
      <c r="B484" s="31"/>
      <c r="C484" s="30" t="s">
        <v>9</v>
      </c>
      <c r="D484" s="30"/>
      <c r="E484" s="30"/>
      <c r="F484" s="30"/>
      <c r="G484" s="30"/>
      <c r="H484" s="30"/>
      <c r="I484" s="30"/>
      <c r="J484" s="30"/>
      <c r="K484" s="30"/>
    </row>
    <row r="485" spans="2:19" ht="24" customHeight="1" x14ac:dyDescent="0.3">
      <c r="B485" s="31"/>
      <c r="C485" s="30" t="s">
        <v>10</v>
      </c>
      <c r="D485" s="30"/>
      <c r="E485" s="30"/>
      <c r="F485" s="30"/>
      <c r="G485" s="30"/>
      <c r="H485" s="30"/>
      <c r="I485" s="30"/>
      <c r="J485" s="30"/>
      <c r="K485" s="30"/>
    </row>
    <row r="486" spans="2:19" ht="24" customHeight="1" x14ac:dyDescent="0.3">
      <c r="B486" s="31"/>
      <c r="C486" s="30" t="s">
        <v>11</v>
      </c>
      <c r="D486" s="30"/>
      <c r="E486" s="30"/>
      <c r="F486" s="30"/>
      <c r="G486" s="30"/>
      <c r="H486" s="30"/>
      <c r="I486" s="30"/>
      <c r="J486" s="30"/>
      <c r="K486" s="30"/>
    </row>
    <row r="487" spans="2:19" ht="24" customHeight="1" x14ac:dyDescent="0.3">
      <c r="B487" s="31"/>
      <c r="C487" s="30" t="s">
        <v>12</v>
      </c>
      <c r="D487" s="30"/>
      <c r="E487" s="30"/>
      <c r="F487" s="30"/>
      <c r="G487" s="30"/>
      <c r="H487" s="30"/>
      <c r="I487" s="30"/>
      <c r="J487" s="30"/>
      <c r="K487" s="30"/>
    </row>
    <row r="488" spans="2:19" ht="24" customHeight="1" x14ac:dyDescent="0.3">
      <c r="B488" s="31"/>
      <c r="C488" s="30" t="s">
        <v>13</v>
      </c>
      <c r="D488" s="30"/>
      <c r="E488" s="30"/>
      <c r="F488" s="30"/>
      <c r="G488" s="30"/>
      <c r="H488" s="30"/>
      <c r="I488" s="30"/>
      <c r="J488" s="30"/>
      <c r="K488" s="30"/>
    </row>
    <row r="489" spans="2:19" ht="24" customHeight="1" x14ac:dyDescent="0.3">
      <c r="B489" s="31"/>
      <c r="C489" s="30" t="s">
        <v>14</v>
      </c>
      <c r="D489" s="30"/>
      <c r="E489" s="30"/>
      <c r="F489" s="30"/>
      <c r="G489" s="30"/>
      <c r="H489" s="30"/>
      <c r="I489" s="30"/>
      <c r="J489" s="30"/>
      <c r="K489" s="30"/>
    </row>
    <row r="490" spans="2:19" ht="24" customHeight="1" x14ac:dyDescent="0.3">
      <c r="B490" s="31"/>
      <c r="C490" s="30" t="s">
        <v>15</v>
      </c>
      <c r="D490" s="30"/>
      <c r="E490" s="30"/>
      <c r="F490" s="30"/>
      <c r="G490" s="30"/>
      <c r="H490" s="30"/>
      <c r="I490" s="30"/>
      <c r="J490" s="30"/>
      <c r="K490" s="30"/>
    </row>
    <row r="491" spans="2:19" ht="24" customHeight="1" x14ac:dyDescent="0.3">
      <c r="B491" s="31"/>
      <c r="C491" s="30" t="s">
        <v>16</v>
      </c>
      <c r="D491" s="30"/>
      <c r="E491" s="30"/>
      <c r="F491" s="30"/>
      <c r="G491" s="30"/>
      <c r="H491" s="30"/>
      <c r="I491" s="30"/>
      <c r="J491" s="30"/>
      <c r="K491" s="30"/>
    </row>
    <row r="492" spans="2:19" ht="24" customHeight="1" x14ac:dyDescent="0.3">
      <c r="B492" s="31"/>
      <c r="C492" s="30" t="s">
        <v>17</v>
      </c>
      <c r="D492" s="30"/>
      <c r="E492" s="30"/>
      <c r="F492" s="30"/>
      <c r="G492" s="30"/>
      <c r="H492" s="30"/>
      <c r="I492" s="30"/>
      <c r="J492" s="30"/>
      <c r="K492" s="30"/>
    </row>
    <row r="493" spans="2:19" ht="24" customHeight="1" x14ac:dyDescent="0.3">
      <c r="B493" s="31"/>
      <c r="C493" s="30" t="s">
        <v>191</v>
      </c>
      <c r="D493" s="30"/>
      <c r="E493" s="30"/>
      <c r="F493" s="30"/>
      <c r="G493" s="30"/>
      <c r="H493" s="30"/>
      <c r="I493" s="30"/>
      <c r="J493" s="30"/>
      <c r="K493" s="30"/>
    </row>
    <row r="494" spans="2:19" ht="24" customHeight="1" x14ac:dyDescent="0.3">
      <c r="B494" s="31"/>
      <c r="C494" s="30" t="s">
        <v>192</v>
      </c>
      <c r="D494" s="30"/>
      <c r="E494" s="30"/>
      <c r="F494" s="30"/>
      <c r="G494" s="30"/>
      <c r="H494" s="30"/>
      <c r="I494" s="30"/>
      <c r="J494" s="30"/>
      <c r="K494" s="30"/>
    </row>
    <row r="495" spans="2:19" ht="24" customHeight="1" thickBot="1" x14ac:dyDescent="0.35">
      <c r="B495" s="31"/>
      <c r="C495" s="30" t="s">
        <v>138</v>
      </c>
      <c r="D495" s="30"/>
      <c r="E495" s="30"/>
      <c r="F495" s="30"/>
      <c r="G495" s="30"/>
      <c r="H495" s="30"/>
      <c r="I495" s="30"/>
      <c r="J495" s="30"/>
      <c r="K495" s="30"/>
    </row>
    <row r="496" spans="2:19" ht="24" customHeight="1" thickBot="1" x14ac:dyDescent="0.35">
      <c r="B496" s="31"/>
      <c r="C496" s="75"/>
      <c r="D496" s="76"/>
      <c r="E496" s="76"/>
      <c r="F496" s="76"/>
      <c r="G496" s="77"/>
      <c r="H496" s="30"/>
      <c r="I496" s="30"/>
      <c r="J496" s="30"/>
      <c r="K496" s="30"/>
      <c r="S496" s="71"/>
    </row>
    <row r="497" spans="2:11" ht="24" customHeight="1" thickBot="1" x14ac:dyDescent="0.35">
      <c r="B497" s="41"/>
      <c r="C497" s="34"/>
      <c r="D497" s="34"/>
      <c r="E497" s="34"/>
      <c r="F497" s="34"/>
      <c r="G497" s="34"/>
      <c r="H497" s="34"/>
      <c r="I497" s="34"/>
      <c r="J497" s="34"/>
      <c r="K497" s="34"/>
    </row>
    <row r="498" spans="2:11" ht="24" customHeight="1" x14ac:dyDescent="0.3">
      <c r="B498" s="37" t="s">
        <v>194</v>
      </c>
      <c r="C498" s="38"/>
      <c r="D498" s="38"/>
      <c r="E498" s="38"/>
      <c r="F498" s="38"/>
      <c r="G498" s="38"/>
      <c r="H498" s="38"/>
      <c r="I498" s="38"/>
      <c r="J498" s="38"/>
      <c r="K498" s="38"/>
    </row>
    <row r="499" spans="2:11" ht="24" customHeight="1" x14ac:dyDescent="0.3">
      <c r="B499" s="31"/>
      <c r="C499" s="30" t="s">
        <v>47</v>
      </c>
      <c r="E499" s="30"/>
      <c r="F499" s="30"/>
      <c r="G499" s="30"/>
      <c r="H499" s="30"/>
      <c r="I499" s="30"/>
      <c r="J499" s="30"/>
      <c r="K499" s="30"/>
    </row>
    <row r="500" spans="2:11" ht="24" customHeight="1" thickBot="1" x14ac:dyDescent="0.35">
      <c r="B500" s="31"/>
      <c r="C500" s="30" t="s">
        <v>76</v>
      </c>
      <c r="D500" s="30"/>
      <c r="E500" s="30"/>
      <c r="F500" s="30"/>
      <c r="G500" s="30"/>
      <c r="H500" s="30"/>
      <c r="I500" s="30"/>
      <c r="J500" s="30"/>
      <c r="K500" s="30"/>
    </row>
    <row r="501" spans="2:11" ht="24" customHeight="1" thickBot="1" x14ac:dyDescent="0.35">
      <c r="B501" s="31"/>
      <c r="C501" s="75"/>
      <c r="D501" s="76"/>
      <c r="E501" s="76"/>
      <c r="F501" s="76"/>
      <c r="G501" s="77"/>
      <c r="H501" s="30"/>
      <c r="I501" s="30"/>
      <c r="J501" s="30"/>
      <c r="K501" s="30"/>
    </row>
    <row r="502" spans="2:11" ht="24" customHeight="1" x14ac:dyDescent="0.3">
      <c r="B502" s="31"/>
      <c r="C502" s="30" t="s">
        <v>59</v>
      </c>
      <c r="E502" s="30"/>
      <c r="F502" s="30"/>
      <c r="G502" s="30"/>
      <c r="H502" s="30"/>
      <c r="I502" s="30"/>
      <c r="J502" s="30"/>
      <c r="K502" s="30"/>
    </row>
    <row r="503" spans="2:11" ht="24" customHeight="1" x14ac:dyDescent="0.3">
      <c r="B503" s="31"/>
      <c r="C503" s="30"/>
      <c r="D503" s="30"/>
      <c r="E503" s="30"/>
      <c r="F503" s="30"/>
      <c r="G503" s="30"/>
      <c r="H503" s="30"/>
      <c r="I503" s="30"/>
      <c r="J503" s="30"/>
      <c r="K503" s="30"/>
    </row>
    <row r="504" spans="2:11" ht="24" customHeight="1" x14ac:dyDescent="0.3">
      <c r="B504" s="31" t="s">
        <v>195</v>
      </c>
      <c r="C504" s="30"/>
      <c r="D504" s="30"/>
      <c r="E504" s="30"/>
      <c r="F504" s="30"/>
      <c r="G504" s="30"/>
      <c r="H504" s="30"/>
      <c r="I504" s="30"/>
      <c r="J504" s="30"/>
      <c r="K504" s="30"/>
    </row>
    <row r="505" spans="2:11" ht="24" customHeight="1" x14ac:dyDescent="0.3">
      <c r="B505" s="31"/>
      <c r="C505" s="30" t="s">
        <v>47</v>
      </c>
      <c r="D505" s="30"/>
      <c r="E505" s="30"/>
      <c r="F505" s="30"/>
      <c r="G505" s="30"/>
      <c r="H505" s="30"/>
      <c r="I505" s="30"/>
      <c r="J505" s="30"/>
      <c r="K505" s="30"/>
    </row>
    <row r="506" spans="2:11" ht="24.75" customHeight="1" thickBot="1" x14ac:dyDescent="0.35">
      <c r="B506" s="31"/>
      <c r="C506" s="74" t="s">
        <v>196</v>
      </c>
      <c r="D506" s="74"/>
      <c r="E506" s="74"/>
      <c r="F506" s="74"/>
      <c r="G506" s="74"/>
      <c r="H506" s="74"/>
      <c r="I506" s="74"/>
      <c r="J506" s="74"/>
      <c r="K506" s="74"/>
    </row>
    <row r="507" spans="2:11" ht="24" customHeight="1" thickBot="1" x14ac:dyDescent="0.35">
      <c r="B507" s="31"/>
      <c r="C507" s="75"/>
      <c r="D507" s="76"/>
      <c r="E507" s="76"/>
      <c r="F507" s="76"/>
      <c r="G507" s="77"/>
      <c r="H507" s="30"/>
      <c r="I507" s="30"/>
      <c r="J507" s="30"/>
      <c r="K507" s="30"/>
    </row>
    <row r="508" spans="2:11" ht="24" customHeight="1" x14ac:dyDescent="0.3">
      <c r="B508" s="31"/>
      <c r="C508" s="30" t="s">
        <v>197</v>
      </c>
      <c r="D508" s="30"/>
      <c r="E508" s="30"/>
      <c r="F508" s="30"/>
      <c r="G508" s="30"/>
      <c r="H508" s="30"/>
      <c r="I508" s="30"/>
      <c r="J508" s="30"/>
      <c r="K508" s="30"/>
    </row>
    <row r="509" spans="2:11" ht="24" customHeight="1" x14ac:dyDescent="0.3">
      <c r="B509" s="31"/>
      <c r="C509" s="30" t="s">
        <v>59</v>
      </c>
      <c r="D509" s="30"/>
      <c r="E509" s="30"/>
      <c r="F509" s="30"/>
      <c r="G509" s="30"/>
      <c r="H509" s="30"/>
      <c r="I509" s="30"/>
      <c r="J509" s="30"/>
      <c r="K509" s="30"/>
    </row>
    <row r="510" spans="2:11" ht="24" customHeight="1" x14ac:dyDescent="0.3">
      <c r="B510" s="31"/>
      <c r="C510" s="30"/>
      <c r="D510" s="30"/>
      <c r="E510" s="30"/>
      <c r="F510" s="30"/>
      <c r="G510" s="30"/>
      <c r="H510" s="30"/>
      <c r="I510" s="30"/>
      <c r="J510" s="30"/>
      <c r="K510" s="30"/>
    </row>
    <row r="511" spans="2:11" ht="33" customHeight="1" x14ac:dyDescent="0.3">
      <c r="B511" s="73" t="s">
        <v>198</v>
      </c>
      <c r="C511" s="74"/>
      <c r="D511" s="74"/>
      <c r="E511" s="74"/>
      <c r="F511" s="74"/>
      <c r="G511" s="74"/>
      <c r="H511" s="74"/>
      <c r="I511" s="74"/>
      <c r="J511" s="74"/>
      <c r="K511" s="74"/>
    </row>
    <row r="512" spans="2:11" ht="24" customHeight="1" x14ac:dyDescent="0.3">
      <c r="B512" s="31"/>
      <c r="C512" s="30" t="s">
        <v>47</v>
      </c>
      <c r="E512" s="30"/>
      <c r="F512" s="30"/>
      <c r="G512" s="30"/>
      <c r="H512" s="30"/>
      <c r="I512" s="30"/>
      <c r="J512" s="30"/>
      <c r="K512" s="30"/>
    </row>
    <row r="513" spans="2:17" ht="24" customHeight="1" thickBot="1" x14ac:dyDescent="0.35">
      <c r="B513" s="31"/>
      <c r="C513" s="30" t="s">
        <v>76</v>
      </c>
      <c r="D513" s="30"/>
      <c r="E513" s="30"/>
      <c r="F513" s="30"/>
      <c r="G513" s="30"/>
      <c r="H513" s="30"/>
      <c r="I513" s="30"/>
      <c r="J513" s="30"/>
      <c r="K513" s="30"/>
    </row>
    <row r="514" spans="2:17" ht="24" customHeight="1" thickBot="1" x14ac:dyDescent="0.35">
      <c r="B514" s="31"/>
      <c r="C514" s="75"/>
      <c r="D514" s="76"/>
      <c r="E514" s="76"/>
      <c r="F514" s="76"/>
      <c r="G514" s="77"/>
      <c r="H514" s="30"/>
      <c r="I514" s="30"/>
      <c r="J514" s="30"/>
      <c r="K514" s="30"/>
    </row>
    <row r="515" spans="2:17" ht="24" customHeight="1" x14ac:dyDescent="0.3">
      <c r="B515" s="31"/>
      <c r="C515" s="30" t="s">
        <v>59</v>
      </c>
      <c r="E515" s="30"/>
      <c r="F515" s="30"/>
      <c r="G515" s="30"/>
      <c r="H515" s="30"/>
      <c r="I515" s="30"/>
      <c r="J515" s="30"/>
      <c r="K515" s="30"/>
    </row>
    <row r="516" spans="2:17" ht="24" customHeight="1" thickBot="1" x14ac:dyDescent="0.35">
      <c r="B516" s="41"/>
      <c r="C516" s="34"/>
      <c r="D516" s="34"/>
      <c r="E516" s="34"/>
      <c r="F516" s="34"/>
      <c r="G516" s="34"/>
      <c r="H516" s="34"/>
      <c r="I516" s="34"/>
      <c r="J516" s="34"/>
      <c r="K516" s="34"/>
    </row>
    <row r="517" spans="2:17" ht="32.549999999999997" customHeight="1" x14ac:dyDescent="0.3">
      <c r="B517" s="78" t="s">
        <v>199</v>
      </c>
      <c r="C517" s="79"/>
      <c r="D517" s="79"/>
      <c r="E517" s="79"/>
      <c r="F517" s="79"/>
      <c r="G517" s="79"/>
      <c r="H517" s="79"/>
      <c r="I517" s="79"/>
      <c r="J517" s="79"/>
      <c r="K517" s="79"/>
    </row>
    <row r="518" spans="2:17" ht="24" customHeight="1" x14ac:dyDescent="0.3">
      <c r="B518" s="31"/>
      <c r="C518" s="30" t="s">
        <v>47</v>
      </c>
      <c r="D518" s="30"/>
      <c r="E518" s="30"/>
      <c r="F518" s="30"/>
      <c r="G518" s="30"/>
      <c r="H518" s="30"/>
      <c r="I518" s="30"/>
      <c r="J518" s="30"/>
      <c r="K518" s="30"/>
    </row>
    <row r="519" spans="2:17" ht="24" customHeight="1" x14ac:dyDescent="0.3">
      <c r="B519" s="31"/>
      <c r="C519" s="30" t="s">
        <v>59</v>
      </c>
      <c r="D519" s="30"/>
      <c r="E519" s="30"/>
      <c r="F519" s="30"/>
      <c r="G519" s="30"/>
      <c r="H519" s="30"/>
      <c r="I519" s="30"/>
      <c r="J519" s="30"/>
      <c r="K519" s="30"/>
      <c r="Q519" s="68">
        <f>IF(N519=TRUE,5.83%,0)</f>
        <v>0</v>
      </c>
    </row>
    <row r="520" spans="2:17" ht="24" customHeight="1" x14ac:dyDescent="0.3">
      <c r="B520" s="31"/>
      <c r="C520" s="30"/>
      <c r="D520" s="30"/>
      <c r="E520" s="30"/>
      <c r="F520" s="30"/>
      <c r="G520" s="30"/>
      <c r="H520" s="30"/>
      <c r="I520" s="30"/>
      <c r="J520" s="30"/>
      <c r="K520" s="30"/>
    </row>
    <row r="521" spans="2:17" ht="30.6" customHeight="1" x14ac:dyDescent="0.3">
      <c r="B521" s="73" t="s">
        <v>200</v>
      </c>
      <c r="C521" s="74"/>
      <c r="D521" s="74"/>
      <c r="E521" s="74"/>
      <c r="F521" s="74"/>
      <c r="G521" s="74"/>
      <c r="H521" s="74"/>
      <c r="I521" s="74"/>
      <c r="J521" s="74"/>
      <c r="K521" s="74"/>
    </row>
    <row r="522" spans="2:17" ht="24" customHeight="1" x14ac:dyDescent="0.3">
      <c r="B522" s="31"/>
      <c r="C522" s="30" t="s">
        <v>47</v>
      </c>
      <c r="D522" s="30"/>
      <c r="E522" s="30"/>
      <c r="F522" s="30"/>
      <c r="G522" s="30"/>
      <c r="H522" s="30"/>
      <c r="I522" s="30"/>
      <c r="J522" s="30"/>
      <c r="K522" s="30"/>
      <c r="Q522" s="68">
        <f t="shared" ref="Q522" si="12">IF(N522=TRUE,5.83%,0)</f>
        <v>0</v>
      </c>
    </row>
    <row r="523" spans="2:17" ht="35.549999999999997" customHeight="1" thickBot="1" x14ac:dyDescent="0.35">
      <c r="B523" s="31"/>
      <c r="C523" s="74" t="s">
        <v>201</v>
      </c>
      <c r="D523" s="74"/>
      <c r="E523" s="74"/>
      <c r="F523" s="74"/>
      <c r="G523" s="74"/>
      <c r="H523" s="74"/>
      <c r="I523" s="74"/>
      <c r="J523" s="74"/>
      <c r="K523" s="74"/>
    </row>
    <row r="524" spans="2:17" ht="24" customHeight="1" thickBot="1" x14ac:dyDescent="0.35">
      <c r="B524" s="31"/>
      <c r="C524" s="75"/>
      <c r="D524" s="76"/>
      <c r="E524" s="76"/>
      <c r="F524" s="76"/>
      <c r="G524" s="77"/>
      <c r="H524" s="30"/>
      <c r="I524" s="30"/>
      <c r="J524" s="30"/>
      <c r="K524" s="30"/>
    </row>
    <row r="525" spans="2:17" ht="24" customHeight="1" x14ac:dyDescent="0.3">
      <c r="B525" s="31"/>
      <c r="C525" s="30" t="s">
        <v>59</v>
      </c>
      <c r="D525" s="30"/>
      <c r="E525" s="30"/>
      <c r="F525" s="30"/>
      <c r="G525" s="30"/>
      <c r="H525" s="30"/>
      <c r="I525" s="30"/>
      <c r="J525" s="30"/>
      <c r="K525" s="30"/>
    </row>
    <row r="526" spans="2:17" ht="24" customHeight="1" x14ac:dyDescent="0.3">
      <c r="B526" s="31"/>
      <c r="C526" s="30"/>
      <c r="D526" s="30"/>
      <c r="E526" s="30"/>
      <c r="F526" s="30"/>
      <c r="G526" s="30"/>
      <c r="H526" s="30"/>
      <c r="I526" s="30"/>
      <c r="J526" s="30"/>
      <c r="K526" s="30"/>
    </row>
    <row r="527" spans="2:17" ht="33" customHeight="1" x14ac:dyDescent="0.3">
      <c r="B527" s="73" t="s">
        <v>202</v>
      </c>
      <c r="C527" s="74"/>
      <c r="D527" s="74"/>
      <c r="E527" s="74"/>
      <c r="F527" s="74"/>
      <c r="G527" s="74"/>
      <c r="H527" s="74"/>
      <c r="I527" s="74"/>
      <c r="J527" s="74"/>
      <c r="K527" s="74"/>
    </row>
    <row r="528" spans="2:17" ht="32.549999999999997" customHeight="1" x14ac:dyDescent="0.3">
      <c r="B528" s="31"/>
      <c r="C528" s="74" t="s">
        <v>203</v>
      </c>
      <c r="D528" s="74"/>
      <c r="E528" s="74"/>
      <c r="F528" s="74"/>
      <c r="G528" s="74"/>
      <c r="H528" s="74"/>
      <c r="I528" s="74"/>
      <c r="J528" s="74"/>
      <c r="K528" s="74"/>
    </row>
    <row r="529" spans="2:19" ht="33" customHeight="1" x14ac:dyDescent="0.3">
      <c r="B529" s="31"/>
      <c r="C529" s="74" t="s">
        <v>204</v>
      </c>
      <c r="D529" s="74"/>
      <c r="E529" s="74"/>
      <c r="F529" s="74"/>
      <c r="G529" s="74"/>
      <c r="H529" s="74"/>
      <c r="I529" s="74"/>
      <c r="J529" s="74"/>
      <c r="K529" s="74"/>
    </row>
    <row r="530" spans="2:19" ht="30" customHeight="1" x14ac:dyDescent="0.3">
      <c r="B530" s="31"/>
      <c r="C530" s="74" t="s">
        <v>205</v>
      </c>
      <c r="D530" s="74"/>
      <c r="E530" s="74"/>
      <c r="F530" s="74"/>
      <c r="G530" s="74"/>
      <c r="H530" s="74"/>
      <c r="I530" s="74"/>
      <c r="J530" s="74"/>
      <c r="K530" s="74"/>
    </row>
    <row r="531" spans="2:19" ht="33" customHeight="1" x14ac:dyDescent="0.3">
      <c r="B531" s="31"/>
      <c r="C531" s="74" t="s">
        <v>206</v>
      </c>
      <c r="D531" s="74"/>
      <c r="E531" s="74"/>
      <c r="F531" s="74"/>
      <c r="G531" s="74"/>
      <c r="H531" s="74"/>
      <c r="I531" s="74"/>
      <c r="J531" s="74"/>
      <c r="K531" s="74"/>
    </row>
    <row r="532" spans="2:19" ht="31.95" customHeight="1" x14ac:dyDescent="0.3">
      <c r="B532" s="31"/>
      <c r="C532" s="30" t="s">
        <v>207</v>
      </c>
      <c r="D532" s="30"/>
      <c r="E532" s="30"/>
      <c r="F532" s="30"/>
      <c r="G532" s="30"/>
      <c r="H532" s="30"/>
      <c r="I532" s="30"/>
      <c r="J532" s="30"/>
      <c r="K532" s="30"/>
    </row>
    <row r="533" spans="2:19" ht="24" customHeight="1" thickBot="1" x14ac:dyDescent="0.35">
      <c r="B533" s="31"/>
      <c r="C533" s="30" t="s">
        <v>208</v>
      </c>
      <c r="D533" s="30"/>
      <c r="E533" s="30"/>
      <c r="F533" s="30"/>
      <c r="G533" s="30"/>
      <c r="H533" s="30"/>
      <c r="I533" s="30"/>
      <c r="J533" s="30"/>
      <c r="K533" s="30"/>
    </row>
    <row r="534" spans="2:19" ht="24" customHeight="1" thickBot="1" x14ac:dyDescent="0.35">
      <c r="B534" s="48"/>
      <c r="C534" s="75"/>
      <c r="D534" s="76"/>
      <c r="E534" s="76"/>
      <c r="F534" s="76"/>
      <c r="G534" s="77"/>
      <c r="H534" s="43"/>
      <c r="I534" s="43"/>
      <c r="J534" s="43"/>
      <c r="K534" s="43"/>
    </row>
    <row r="535" spans="2:19" ht="24" customHeight="1" x14ac:dyDescent="0.3">
      <c r="B535" s="31"/>
      <c r="C535" s="66"/>
      <c r="D535" s="66"/>
      <c r="E535" s="66"/>
      <c r="F535" s="66"/>
      <c r="G535" s="66"/>
      <c r="H535" s="30"/>
      <c r="I535" s="43"/>
      <c r="J535" s="43"/>
      <c r="K535" s="43"/>
    </row>
    <row r="536" spans="2:19" ht="24" customHeight="1" x14ac:dyDescent="0.3">
      <c r="B536" s="31"/>
      <c r="C536" s="60"/>
      <c r="D536" s="60"/>
      <c r="E536" s="60"/>
      <c r="F536" s="60"/>
      <c r="G536" s="60"/>
      <c r="H536" s="30"/>
      <c r="I536" s="43"/>
      <c r="J536" s="43"/>
      <c r="K536" s="43"/>
      <c r="S536" s="71">
        <f>SUM(Q518:Q535)</f>
        <v>0</v>
      </c>
    </row>
    <row r="537" spans="2:19" ht="24" customHeight="1" x14ac:dyDescent="0.3">
      <c r="B537" s="31"/>
      <c r="C537" s="60"/>
      <c r="D537" s="60"/>
      <c r="E537" s="60"/>
      <c r="F537" s="60"/>
      <c r="G537" s="60"/>
      <c r="H537" s="30"/>
      <c r="I537" s="43"/>
      <c r="J537" s="43"/>
      <c r="K537" s="43"/>
    </row>
    <row r="538" spans="2:19" ht="24" customHeight="1" x14ac:dyDescent="0.3">
      <c r="B538" s="31"/>
      <c r="C538" s="60"/>
      <c r="D538" s="60"/>
      <c r="E538" s="60"/>
      <c r="F538" s="60"/>
      <c r="G538" s="60"/>
      <c r="H538" s="30"/>
      <c r="I538" s="43"/>
      <c r="J538" s="43"/>
      <c r="K538" s="43"/>
    </row>
    <row r="539" spans="2:19" ht="24" customHeight="1" x14ac:dyDescent="0.3">
      <c r="B539" s="31"/>
      <c r="C539" s="60"/>
      <c r="D539" s="60"/>
      <c r="E539" s="60"/>
      <c r="F539" s="60"/>
      <c r="G539" s="60"/>
      <c r="H539" s="30"/>
      <c r="I539" s="43"/>
      <c r="J539" s="43"/>
      <c r="K539" s="43"/>
    </row>
    <row r="540" spans="2:19" ht="24" customHeight="1" x14ac:dyDescent="0.3">
      <c r="B540" s="31"/>
      <c r="C540" s="60"/>
      <c r="D540" s="60"/>
      <c r="E540" s="60"/>
      <c r="F540" s="60"/>
      <c r="G540" s="60"/>
      <c r="H540" s="30"/>
      <c r="I540" s="43"/>
      <c r="J540" s="43"/>
      <c r="K540" s="43"/>
    </row>
    <row r="541" spans="2:19" ht="24" customHeight="1" x14ac:dyDescent="0.3">
      <c r="B541" s="31"/>
      <c r="C541" s="60"/>
      <c r="D541" s="60"/>
      <c r="E541" s="60"/>
      <c r="F541" s="60"/>
      <c r="G541" s="60"/>
      <c r="H541" s="30"/>
      <c r="I541" s="43"/>
      <c r="J541" s="43"/>
      <c r="K541" s="43"/>
    </row>
    <row r="542" spans="2:19" ht="24" customHeight="1" x14ac:dyDescent="0.3">
      <c r="B542" s="31"/>
      <c r="C542" s="60"/>
      <c r="D542" s="60"/>
      <c r="E542" s="60"/>
      <c r="F542" s="60"/>
      <c r="G542" s="60"/>
      <c r="H542" s="30"/>
      <c r="I542" s="43"/>
      <c r="J542" s="43"/>
      <c r="K542" s="43"/>
    </row>
    <row r="543" spans="2:19" ht="24" customHeight="1" x14ac:dyDescent="0.3">
      <c r="B543" s="31"/>
      <c r="C543" s="60"/>
      <c r="D543" s="60"/>
      <c r="E543" s="60"/>
      <c r="F543" s="60"/>
      <c r="G543" s="60"/>
      <c r="H543" s="30"/>
      <c r="I543" s="43"/>
      <c r="J543" s="43"/>
      <c r="K543" s="43"/>
    </row>
    <row r="544" spans="2:19" ht="24" customHeight="1" x14ac:dyDescent="0.3">
      <c r="B544" s="48"/>
      <c r="C544" s="43"/>
      <c r="D544" s="43"/>
      <c r="E544" s="43"/>
      <c r="F544" s="43"/>
      <c r="G544" s="43"/>
      <c r="H544" s="43"/>
      <c r="I544" s="43"/>
      <c r="J544" s="43"/>
      <c r="K544" s="43"/>
    </row>
    <row r="545" spans="2:11" ht="24" customHeight="1" x14ac:dyDescent="0.3">
      <c r="B545" s="48"/>
      <c r="C545" s="43"/>
      <c r="D545" s="43"/>
      <c r="E545" s="43"/>
      <c r="F545" s="43"/>
      <c r="G545" s="43"/>
      <c r="H545" s="43"/>
      <c r="I545" s="43"/>
      <c r="J545" s="43"/>
      <c r="K545" s="43"/>
    </row>
    <row r="546" spans="2:11" ht="24" customHeight="1" x14ac:dyDescent="0.3">
      <c r="B546" s="48"/>
      <c r="C546" s="43"/>
      <c r="D546" s="43"/>
      <c r="E546" s="43"/>
      <c r="F546" s="43"/>
      <c r="G546" s="43"/>
      <c r="H546" s="43"/>
      <c r="I546" s="43"/>
      <c r="J546" s="43"/>
      <c r="K546" s="43"/>
    </row>
    <row r="547" spans="2:11" ht="24" customHeight="1" thickBot="1" x14ac:dyDescent="0.35">
      <c r="B547" s="41"/>
      <c r="C547" s="34"/>
      <c r="D547" s="34"/>
      <c r="E547" s="34"/>
      <c r="F547" s="34"/>
      <c r="G547" s="34"/>
      <c r="H547" s="34"/>
      <c r="I547" s="34"/>
      <c r="J547" s="34"/>
      <c r="K547" s="34"/>
    </row>
    <row r="548" spans="2:11" ht="24" customHeight="1" x14ac:dyDescent="0.3">
      <c r="B548" s="37" t="s">
        <v>209</v>
      </c>
      <c r="C548" s="38"/>
      <c r="D548" s="38"/>
      <c r="E548" s="38"/>
      <c r="F548" s="38"/>
      <c r="G548" s="38"/>
      <c r="H548" s="38"/>
      <c r="I548" s="38"/>
      <c r="J548" s="38"/>
      <c r="K548" s="38"/>
    </row>
    <row r="549" spans="2:11" ht="24" customHeight="1" x14ac:dyDescent="0.3">
      <c r="B549" s="31"/>
      <c r="C549" s="30" t="s">
        <v>47</v>
      </c>
      <c r="D549" s="30"/>
      <c r="E549" s="30"/>
      <c r="F549" s="30"/>
      <c r="G549" s="30"/>
      <c r="H549" s="30"/>
      <c r="I549" s="30"/>
      <c r="J549" s="30"/>
      <c r="K549" s="30"/>
    </row>
    <row r="550" spans="2:11" ht="24" customHeight="1" thickBot="1" x14ac:dyDescent="0.35">
      <c r="B550" s="31"/>
      <c r="C550" s="30" t="s">
        <v>76</v>
      </c>
      <c r="D550" s="30"/>
      <c r="E550" s="30"/>
      <c r="F550" s="30"/>
      <c r="G550" s="30"/>
      <c r="H550" s="30"/>
      <c r="I550" s="30"/>
      <c r="J550" s="30"/>
      <c r="K550" s="30"/>
    </row>
    <row r="551" spans="2:11" ht="24" customHeight="1" thickBot="1" x14ac:dyDescent="0.35">
      <c r="B551" s="31"/>
      <c r="C551" s="75"/>
      <c r="D551" s="76"/>
      <c r="E551" s="76"/>
      <c r="F551" s="76"/>
      <c r="G551" s="77"/>
      <c r="H551" s="30"/>
      <c r="I551" s="30"/>
      <c r="J551" s="30"/>
      <c r="K551" s="30"/>
    </row>
    <row r="552" spans="2:11" ht="24" customHeight="1" x14ac:dyDescent="0.3">
      <c r="B552" s="31"/>
      <c r="C552" s="30" t="s">
        <v>59</v>
      </c>
      <c r="D552" s="30"/>
      <c r="E552" s="30"/>
      <c r="F552" s="30"/>
      <c r="G552" s="30"/>
      <c r="H552" s="30"/>
      <c r="I552" s="30"/>
      <c r="J552" s="30"/>
      <c r="K552" s="30"/>
    </row>
    <row r="553" spans="2:11" ht="24" customHeight="1" x14ac:dyDescent="0.3">
      <c r="B553" s="31"/>
      <c r="C553" s="30"/>
      <c r="D553" s="30"/>
      <c r="E553" s="30"/>
      <c r="F553" s="30"/>
      <c r="G553" s="30"/>
      <c r="H553" s="30"/>
      <c r="I553" s="30"/>
      <c r="J553" s="30"/>
      <c r="K553" s="30"/>
    </row>
    <row r="554" spans="2:11" ht="24" customHeight="1" thickBot="1" x14ac:dyDescent="0.35">
      <c r="B554" s="31" t="s">
        <v>210</v>
      </c>
      <c r="C554" s="30"/>
      <c r="D554" s="30"/>
      <c r="E554" s="30"/>
      <c r="F554" s="30"/>
      <c r="G554" s="30"/>
      <c r="H554" s="30"/>
      <c r="I554" s="30"/>
      <c r="J554" s="30"/>
      <c r="K554" s="30"/>
    </row>
    <row r="555" spans="2:11" ht="24" customHeight="1" thickBot="1" x14ac:dyDescent="0.35">
      <c r="B555" s="31"/>
      <c r="C555" s="30" t="s">
        <v>211</v>
      </c>
      <c r="D555" s="75"/>
      <c r="E555" s="76"/>
      <c r="F555" s="76"/>
      <c r="G555" s="76"/>
      <c r="H555" s="77"/>
      <c r="I555" s="30"/>
      <c r="J555" s="30"/>
      <c r="K555" s="30"/>
    </row>
    <row r="556" spans="2:11" ht="24" customHeight="1" thickBot="1" x14ac:dyDescent="0.35">
      <c r="B556" s="31"/>
      <c r="C556" s="30" t="s">
        <v>214</v>
      </c>
      <c r="D556" s="75"/>
      <c r="E556" s="76"/>
      <c r="F556" s="76"/>
      <c r="G556" s="76"/>
      <c r="H556" s="77"/>
      <c r="I556" s="30"/>
      <c r="J556" s="30"/>
      <c r="K556" s="30"/>
    </row>
    <row r="557" spans="2:11" ht="24" customHeight="1" x14ac:dyDescent="0.3">
      <c r="B557" s="31"/>
      <c r="C557" s="30"/>
      <c r="D557" s="30"/>
      <c r="E557" s="30"/>
      <c r="F557" s="30"/>
      <c r="G557" s="30"/>
      <c r="H557" s="30"/>
      <c r="I557" s="30"/>
      <c r="J557" s="30"/>
      <c r="K557" s="30"/>
    </row>
    <row r="558" spans="2:11" ht="24" customHeight="1" thickBot="1" x14ac:dyDescent="0.35">
      <c r="B558" s="31" t="s">
        <v>212</v>
      </c>
      <c r="C558" s="30"/>
      <c r="D558" s="30"/>
      <c r="E558" s="30"/>
      <c r="F558" s="30"/>
      <c r="G558" s="30"/>
      <c r="H558" s="30"/>
      <c r="I558" s="30"/>
      <c r="J558" s="30"/>
      <c r="K558" s="30"/>
    </row>
    <row r="559" spans="2:11" ht="24" customHeight="1" thickBot="1" x14ac:dyDescent="0.35">
      <c r="B559" s="31"/>
      <c r="C559" s="30" t="s">
        <v>211</v>
      </c>
      <c r="D559" s="75"/>
      <c r="E559" s="76"/>
      <c r="F559" s="76"/>
      <c r="G559" s="76"/>
      <c r="H559" s="77"/>
      <c r="I559" s="30"/>
      <c r="J559" s="30"/>
      <c r="K559" s="30"/>
    </row>
    <row r="560" spans="2:11" ht="24" customHeight="1" thickBot="1" x14ac:dyDescent="0.35">
      <c r="B560" s="31"/>
      <c r="C560" s="30" t="s">
        <v>214</v>
      </c>
      <c r="D560" s="75"/>
      <c r="E560" s="76"/>
      <c r="F560" s="76"/>
      <c r="G560" s="76"/>
      <c r="H560" s="77"/>
      <c r="I560" s="30"/>
      <c r="J560" s="30"/>
      <c r="K560" s="30"/>
    </row>
    <row r="561" spans="2:17" ht="24" customHeight="1" x14ac:dyDescent="0.3">
      <c r="B561" s="31"/>
      <c r="C561" s="30"/>
      <c r="D561" s="30"/>
      <c r="E561" s="30"/>
      <c r="F561" s="30"/>
      <c r="G561" s="30"/>
      <c r="H561" s="30"/>
      <c r="I561" s="30"/>
      <c r="J561" s="30"/>
      <c r="K561" s="30"/>
    </row>
    <row r="562" spans="2:17" ht="24" customHeight="1" thickBot="1" x14ac:dyDescent="0.35">
      <c r="B562" s="49" t="s">
        <v>213</v>
      </c>
      <c r="C562" s="30"/>
      <c r="D562" s="30"/>
      <c r="E562" s="30"/>
      <c r="F562" s="30"/>
      <c r="G562" s="30"/>
      <c r="H562" s="30"/>
      <c r="I562" s="30"/>
      <c r="J562" s="30"/>
      <c r="K562" s="30"/>
    </row>
    <row r="563" spans="2:17" ht="24" customHeight="1" thickBot="1" x14ac:dyDescent="0.35">
      <c r="B563" s="31"/>
      <c r="C563" s="30" t="s">
        <v>211</v>
      </c>
      <c r="D563" s="75"/>
      <c r="E563" s="76"/>
      <c r="F563" s="76"/>
      <c r="G563" s="76"/>
      <c r="H563" s="77"/>
      <c r="I563" s="30"/>
      <c r="J563" s="30"/>
      <c r="K563" s="30"/>
    </row>
    <row r="564" spans="2:17" ht="24" customHeight="1" thickBot="1" x14ac:dyDescent="0.35">
      <c r="B564" s="31"/>
      <c r="C564" s="30" t="s">
        <v>214</v>
      </c>
      <c r="D564" s="75"/>
      <c r="E564" s="76"/>
      <c r="F564" s="76"/>
      <c r="G564" s="76"/>
      <c r="H564" s="77"/>
      <c r="I564" s="30"/>
      <c r="J564" s="30"/>
      <c r="K564" s="30"/>
    </row>
    <row r="565" spans="2:17" ht="24" customHeight="1" thickBot="1" x14ac:dyDescent="0.35">
      <c r="B565" s="41"/>
      <c r="C565" s="34"/>
      <c r="D565" s="34"/>
      <c r="E565" s="34"/>
      <c r="F565" s="34"/>
      <c r="G565" s="34"/>
      <c r="H565" s="34"/>
      <c r="I565" s="34"/>
      <c r="J565" s="34"/>
      <c r="K565" s="34"/>
    </row>
    <row r="566" spans="2:17" ht="24" customHeight="1" thickBot="1" x14ac:dyDescent="0.35">
      <c r="B566" s="200" t="s">
        <v>215</v>
      </c>
      <c r="C566" s="201"/>
      <c r="D566" s="201"/>
      <c r="E566" s="201"/>
      <c r="F566" s="201"/>
      <c r="G566" s="201"/>
      <c r="H566" s="201"/>
      <c r="I566" s="201"/>
      <c r="J566" s="201"/>
      <c r="K566" s="202"/>
      <c r="L566" s="67" t="s">
        <v>285</v>
      </c>
    </row>
    <row r="567" spans="2:17" ht="24" customHeight="1" x14ac:dyDescent="0.3">
      <c r="B567" s="37" t="s">
        <v>216</v>
      </c>
      <c r="C567" s="38"/>
      <c r="D567" s="38"/>
      <c r="E567" s="38"/>
      <c r="F567" s="38"/>
      <c r="G567" s="38"/>
      <c r="H567" s="38"/>
      <c r="I567" s="38"/>
      <c r="J567" s="38"/>
      <c r="K567" s="38"/>
    </row>
    <row r="568" spans="2:17" ht="24" customHeight="1" x14ac:dyDescent="0.3">
      <c r="B568" s="31"/>
      <c r="C568" s="30" t="s">
        <v>47</v>
      </c>
      <c r="E568" s="30"/>
      <c r="F568" s="30"/>
      <c r="G568" s="30"/>
      <c r="H568" s="30"/>
      <c r="I568" s="30"/>
      <c r="J568" s="30"/>
      <c r="K568" s="30"/>
    </row>
    <row r="569" spans="2:17" ht="24" customHeight="1" thickBot="1" x14ac:dyDescent="0.35">
      <c r="B569" s="31"/>
      <c r="C569" s="30" t="s">
        <v>76</v>
      </c>
      <c r="D569" s="30"/>
      <c r="E569" s="30"/>
      <c r="F569" s="30"/>
      <c r="G569" s="30"/>
      <c r="H569" s="30"/>
      <c r="I569" s="30"/>
      <c r="J569" s="30"/>
      <c r="K569" s="30"/>
    </row>
    <row r="570" spans="2:17" ht="24" customHeight="1" thickBot="1" x14ac:dyDescent="0.35">
      <c r="B570" s="31"/>
      <c r="C570" s="75"/>
      <c r="D570" s="76"/>
      <c r="E570" s="76"/>
      <c r="F570" s="76"/>
      <c r="G570" s="77"/>
      <c r="H570" s="30"/>
      <c r="I570" s="30"/>
      <c r="J570" s="30"/>
      <c r="K570" s="30"/>
    </row>
    <row r="571" spans="2:17" ht="24" customHeight="1" x14ac:dyDescent="0.3">
      <c r="B571" s="31"/>
      <c r="C571" s="30" t="s">
        <v>59</v>
      </c>
      <c r="D571" s="30"/>
      <c r="E571" s="30"/>
      <c r="F571" s="30"/>
      <c r="G571" s="30"/>
      <c r="H571" s="30"/>
      <c r="I571" s="30"/>
      <c r="J571" s="30"/>
      <c r="K571" s="30"/>
    </row>
    <row r="572" spans="2:17" ht="24" customHeight="1" x14ac:dyDescent="0.3">
      <c r="B572" s="50"/>
      <c r="C572" s="36"/>
      <c r="D572" s="36"/>
      <c r="E572" s="36"/>
      <c r="F572" s="36"/>
      <c r="G572" s="36"/>
      <c r="H572" s="36"/>
      <c r="I572" s="36"/>
      <c r="J572" s="36"/>
      <c r="K572" s="36"/>
    </row>
    <row r="573" spans="2:17" ht="37.049999999999997" customHeight="1" x14ac:dyDescent="0.3">
      <c r="B573" s="73" t="s">
        <v>217</v>
      </c>
      <c r="C573" s="74"/>
      <c r="D573" s="74"/>
      <c r="E573" s="74"/>
      <c r="F573" s="74"/>
      <c r="G573" s="74"/>
      <c r="H573" s="74"/>
      <c r="I573" s="74"/>
      <c r="J573" s="74"/>
      <c r="K573" s="74"/>
    </row>
    <row r="574" spans="2:17" ht="24" customHeight="1" x14ac:dyDescent="0.3">
      <c r="B574" s="50"/>
      <c r="C574" s="51" t="s">
        <v>218</v>
      </c>
      <c r="D574" s="36"/>
      <c r="E574" s="36"/>
      <c r="F574" s="36"/>
      <c r="G574" s="36"/>
      <c r="H574" s="36"/>
      <c r="I574" s="36"/>
      <c r="J574" s="36"/>
      <c r="K574" s="36"/>
    </row>
    <row r="575" spans="2:17" ht="24" customHeight="1" x14ac:dyDescent="0.3">
      <c r="B575" s="31"/>
      <c r="C575" s="30" t="s">
        <v>118</v>
      </c>
      <c r="D575" s="30"/>
      <c r="E575" s="30"/>
      <c r="F575" s="30"/>
      <c r="G575" s="30"/>
      <c r="H575" s="30"/>
      <c r="I575" s="30"/>
      <c r="J575" s="30"/>
      <c r="K575" s="30"/>
      <c r="Q575" s="68">
        <f>IF(N575=TRUE,0.08%,0)</f>
        <v>0</v>
      </c>
    </row>
    <row r="576" spans="2:17" ht="24" customHeight="1" x14ac:dyDescent="0.3">
      <c r="B576" s="31"/>
      <c r="C576" s="30" t="s">
        <v>119</v>
      </c>
      <c r="D576" s="30"/>
      <c r="E576" s="30"/>
      <c r="F576" s="30"/>
      <c r="G576" s="30"/>
      <c r="H576" s="30"/>
      <c r="I576" s="30"/>
      <c r="J576" s="30"/>
      <c r="K576" s="30"/>
      <c r="Q576" s="68">
        <f t="shared" ref="Q576:Q586" si="13">IF(N576=TRUE,0.08%,0)</f>
        <v>0</v>
      </c>
    </row>
    <row r="577" spans="2:17" ht="24" customHeight="1" x14ac:dyDescent="0.3">
      <c r="B577" s="31"/>
      <c r="C577" s="30" t="s">
        <v>120</v>
      </c>
      <c r="D577" s="30"/>
      <c r="E577" s="30"/>
      <c r="F577" s="30"/>
      <c r="G577" s="30"/>
      <c r="H577" s="30"/>
      <c r="I577" s="30"/>
      <c r="J577" s="30"/>
      <c r="K577" s="30"/>
      <c r="Q577" s="68">
        <f t="shared" si="13"/>
        <v>0</v>
      </c>
    </row>
    <row r="578" spans="2:17" ht="24" customHeight="1" x14ac:dyDescent="0.3">
      <c r="B578" s="31"/>
      <c r="C578" s="30" t="s">
        <v>121</v>
      </c>
      <c r="D578" s="30"/>
      <c r="E578" s="30"/>
      <c r="F578" s="30"/>
      <c r="G578" s="30"/>
      <c r="H578" s="30"/>
      <c r="I578" s="30"/>
      <c r="J578" s="30"/>
      <c r="K578" s="30"/>
      <c r="Q578" s="68">
        <f t="shared" si="13"/>
        <v>0</v>
      </c>
    </row>
    <row r="579" spans="2:17" ht="24" customHeight="1" x14ac:dyDescent="0.3">
      <c r="B579" s="31"/>
      <c r="C579" s="30" t="s">
        <v>122</v>
      </c>
      <c r="D579" s="30"/>
      <c r="E579" s="30"/>
      <c r="F579" s="30"/>
      <c r="G579" s="30"/>
      <c r="H579" s="30"/>
      <c r="I579" s="30"/>
      <c r="J579" s="30"/>
      <c r="K579" s="30"/>
      <c r="Q579" s="68">
        <f t="shared" si="13"/>
        <v>0</v>
      </c>
    </row>
    <row r="580" spans="2:17" ht="24" customHeight="1" x14ac:dyDescent="0.3">
      <c r="B580" s="31"/>
      <c r="C580" s="30" t="s">
        <v>123</v>
      </c>
      <c r="D580" s="30"/>
      <c r="E580" s="30"/>
      <c r="F580" s="30"/>
      <c r="G580" s="30"/>
      <c r="H580" s="30"/>
      <c r="I580" s="30"/>
      <c r="J580" s="30"/>
      <c r="K580" s="30"/>
      <c r="Q580" s="68">
        <f t="shared" si="13"/>
        <v>0</v>
      </c>
    </row>
    <row r="581" spans="2:17" ht="24" customHeight="1" x14ac:dyDescent="0.3">
      <c r="B581" s="31"/>
      <c r="C581" s="30" t="s">
        <v>124</v>
      </c>
      <c r="D581" s="30"/>
      <c r="E581" s="30"/>
      <c r="F581" s="30"/>
      <c r="G581" s="30"/>
      <c r="H581" s="30"/>
      <c r="I581" s="30"/>
      <c r="J581" s="30"/>
      <c r="K581" s="30"/>
      <c r="Q581" s="68">
        <f t="shared" si="13"/>
        <v>0</v>
      </c>
    </row>
    <row r="582" spans="2:17" ht="24" customHeight="1" x14ac:dyDescent="0.3">
      <c r="B582" s="31"/>
      <c r="C582" s="30" t="s">
        <v>125</v>
      </c>
      <c r="D582" s="30"/>
      <c r="E582" s="30"/>
      <c r="F582" s="30"/>
      <c r="G582" s="30"/>
      <c r="H582" s="30"/>
      <c r="I582" s="30"/>
      <c r="J582" s="30"/>
      <c r="K582" s="30"/>
      <c r="Q582" s="68">
        <f t="shared" si="13"/>
        <v>0</v>
      </c>
    </row>
    <row r="583" spans="2:17" ht="24" customHeight="1" x14ac:dyDescent="0.3">
      <c r="B583" s="31"/>
      <c r="C583" s="30" t="s">
        <v>126</v>
      </c>
      <c r="D583" s="30"/>
      <c r="E583" s="30"/>
      <c r="F583" s="30"/>
      <c r="G583" s="30"/>
      <c r="H583" s="30"/>
      <c r="I583" s="30"/>
      <c r="J583" s="30"/>
      <c r="K583" s="30"/>
      <c r="Q583" s="68">
        <f t="shared" si="13"/>
        <v>0</v>
      </c>
    </row>
    <row r="584" spans="2:17" ht="24" customHeight="1" x14ac:dyDescent="0.3">
      <c r="B584" s="31"/>
      <c r="C584" s="30" t="s">
        <v>127</v>
      </c>
      <c r="D584" s="30"/>
      <c r="E584" s="30"/>
      <c r="F584" s="30"/>
      <c r="G584" s="30"/>
      <c r="H584" s="30"/>
      <c r="I584" s="30"/>
      <c r="J584" s="30"/>
      <c r="K584" s="30"/>
      <c r="Q584" s="68">
        <f t="shared" si="13"/>
        <v>0</v>
      </c>
    </row>
    <row r="585" spans="2:17" ht="24" customHeight="1" x14ac:dyDescent="0.3">
      <c r="B585" s="31"/>
      <c r="C585" s="30" t="s">
        <v>128</v>
      </c>
      <c r="D585" s="30"/>
      <c r="E585" s="30"/>
      <c r="F585" s="30"/>
      <c r="G585" s="30"/>
      <c r="H585" s="30"/>
      <c r="I585" s="30"/>
      <c r="J585" s="30"/>
      <c r="K585" s="30"/>
      <c r="Q585" s="68">
        <f t="shared" si="13"/>
        <v>0</v>
      </c>
    </row>
    <row r="586" spans="2:17" ht="24" customHeight="1" x14ac:dyDescent="0.3">
      <c r="B586" s="31"/>
      <c r="C586" s="30" t="s">
        <v>129</v>
      </c>
      <c r="D586" s="30"/>
      <c r="E586" s="30"/>
      <c r="F586" s="30"/>
      <c r="G586" s="30"/>
      <c r="H586" s="30"/>
      <c r="I586" s="30"/>
      <c r="J586" s="30"/>
      <c r="K586" s="30"/>
      <c r="Q586" s="68">
        <f t="shared" si="13"/>
        <v>0</v>
      </c>
    </row>
    <row r="587" spans="2:17" ht="24" customHeight="1" x14ac:dyDescent="0.3">
      <c r="B587" s="48"/>
      <c r="C587" s="43"/>
      <c r="D587" s="43"/>
      <c r="E587" s="43"/>
      <c r="F587" s="43"/>
      <c r="G587" s="43"/>
      <c r="H587" s="43"/>
      <c r="I587" s="43"/>
      <c r="J587" s="43"/>
      <c r="K587" s="43"/>
    </row>
    <row r="588" spans="2:17" ht="24" customHeight="1" x14ac:dyDescent="0.3">
      <c r="B588" s="50"/>
      <c r="C588" s="51" t="s">
        <v>219</v>
      </c>
      <c r="D588" s="36"/>
      <c r="E588" s="36"/>
      <c r="F588" s="36"/>
      <c r="G588" s="36"/>
      <c r="H588" s="36"/>
      <c r="I588" s="36"/>
      <c r="J588" s="36"/>
      <c r="K588" s="36"/>
    </row>
    <row r="589" spans="2:17" ht="24" customHeight="1" x14ac:dyDescent="0.3">
      <c r="B589" s="31"/>
      <c r="C589" s="30" t="s">
        <v>219</v>
      </c>
      <c r="D589" s="30"/>
      <c r="E589" s="30"/>
      <c r="F589" s="30"/>
      <c r="G589" s="30"/>
      <c r="H589" s="30"/>
      <c r="I589" s="30"/>
      <c r="J589" s="30"/>
      <c r="K589" s="30"/>
      <c r="Q589" s="68">
        <f>IF(N589=TRUE,1%,0)</f>
        <v>0</v>
      </c>
    </row>
    <row r="590" spans="2:17" ht="24" customHeight="1" x14ac:dyDescent="0.3">
      <c r="B590" s="48"/>
      <c r="C590" s="43"/>
      <c r="D590" s="43"/>
      <c r="E590" s="43"/>
      <c r="F590" s="43"/>
      <c r="G590" s="43"/>
      <c r="H590" s="43"/>
      <c r="I590" s="43"/>
      <c r="J590" s="43"/>
      <c r="K590" s="43"/>
    </row>
    <row r="591" spans="2:17" ht="24" customHeight="1" x14ac:dyDescent="0.3">
      <c r="B591" s="48"/>
      <c r="C591" s="52" t="s">
        <v>220</v>
      </c>
      <c r="D591" s="43"/>
      <c r="E591" s="43"/>
      <c r="F591" s="43"/>
      <c r="G591" s="43"/>
      <c r="H591" s="43"/>
      <c r="I591" s="43"/>
      <c r="J591" s="43"/>
      <c r="K591" s="43"/>
    </row>
    <row r="592" spans="2:17" ht="24" customHeight="1" x14ac:dyDescent="0.3">
      <c r="B592" s="31"/>
      <c r="C592" s="43" t="s">
        <v>159</v>
      </c>
      <c r="D592" s="43"/>
      <c r="E592" s="43"/>
      <c r="F592" s="43"/>
      <c r="G592" s="43"/>
      <c r="H592" s="43"/>
      <c r="I592" s="43"/>
      <c r="J592" s="43"/>
      <c r="K592" s="43"/>
      <c r="Q592" s="68">
        <f>IF(N592=TRUE,0.1%,0)</f>
        <v>0</v>
      </c>
    </row>
    <row r="593" spans="2:17" ht="24" customHeight="1" x14ac:dyDescent="0.3">
      <c r="B593" s="31"/>
      <c r="C593" s="43" t="s">
        <v>160</v>
      </c>
      <c r="D593" s="43"/>
      <c r="E593" s="43"/>
      <c r="F593" s="43"/>
      <c r="G593" s="43"/>
      <c r="H593" s="43"/>
      <c r="I593" s="43"/>
      <c r="J593" s="43"/>
      <c r="K593" s="43"/>
      <c r="Q593" s="68">
        <f t="shared" ref="Q593:Q601" si="14">IF(N593=TRUE,0.1%,0)</f>
        <v>0</v>
      </c>
    </row>
    <row r="594" spans="2:17" ht="24" customHeight="1" x14ac:dyDescent="0.3">
      <c r="B594" s="31"/>
      <c r="C594" s="43" t="s">
        <v>161</v>
      </c>
      <c r="D594" s="43"/>
      <c r="E594" s="43"/>
      <c r="F594" s="43"/>
      <c r="G594" s="43"/>
      <c r="H594" s="43"/>
      <c r="I594" s="43"/>
      <c r="J594" s="43"/>
      <c r="K594" s="43"/>
      <c r="Q594" s="68">
        <f t="shared" si="14"/>
        <v>0</v>
      </c>
    </row>
    <row r="595" spans="2:17" ht="24" customHeight="1" x14ac:dyDescent="0.3">
      <c r="B595" s="31"/>
      <c r="C595" s="43" t="s">
        <v>162</v>
      </c>
      <c r="D595" s="43"/>
      <c r="E595" s="43"/>
      <c r="F595" s="43"/>
      <c r="G595" s="43"/>
      <c r="H595" s="43"/>
      <c r="I595" s="43"/>
      <c r="J595" s="43"/>
      <c r="K595" s="43"/>
      <c r="Q595" s="68">
        <f t="shared" si="14"/>
        <v>0</v>
      </c>
    </row>
    <row r="596" spans="2:17" ht="24" customHeight="1" x14ac:dyDescent="0.3">
      <c r="B596" s="31"/>
      <c r="C596" s="43" t="s">
        <v>163</v>
      </c>
      <c r="D596" s="43"/>
      <c r="E596" s="43"/>
      <c r="F596" s="43"/>
      <c r="G596" s="43"/>
      <c r="H596" s="43"/>
      <c r="I596" s="43"/>
      <c r="J596" s="43"/>
      <c r="K596" s="43"/>
      <c r="Q596" s="68">
        <f t="shared" si="14"/>
        <v>0</v>
      </c>
    </row>
    <row r="597" spans="2:17" ht="24" customHeight="1" x14ac:dyDescent="0.3">
      <c r="B597" s="31"/>
      <c r="C597" s="43" t="s">
        <v>164</v>
      </c>
      <c r="D597" s="43"/>
      <c r="E597" s="43"/>
      <c r="F597" s="43"/>
      <c r="G597" s="43"/>
      <c r="H597" s="43"/>
      <c r="I597" s="43"/>
      <c r="J597" s="43"/>
      <c r="K597" s="43"/>
      <c r="Q597" s="68">
        <f t="shared" si="14"/>
        <v>0</v>
      </c>
    </row>
    <row r="598" spans="2:17" ht="24" customHeight="1" x14ac:dyDescent="0.3">
      <c r="B598" s="31"/>
      <c r="C598" s="43" t="s">
        <v>165</v>
      </c>
      <c r="D598" s="43"/>
      <c r="E598" s="43"/>
      <c r="F598" s="43"/>
      <c r="G598" s="43"/>
      <c r="H598" s="43"/>
      <c r="I598" s="43"/>
      <c r="J598" s="43"/>
      <c r="K598" s="43"/>
      <c r="Q598" s="68">
        <f t="shared" si="14"/>
        <v>0</v>
      </c>
    </row>
    <row r="599" spans="2:17" ht="24" customHeight="1" x14ac:dyDescent="0.3">
      <c r="B599" s="31"/>
      <c r="C599" s="43" t="s">
        <v>166</v>
      </c>
      <c r="D599" s="43"/>
      <c r="E599" s="43"/>
      <c r="F599" s="43"/>
      <c r="G599" s="43"/>
      <c r="H599" s="43"/>
      <c r="I599" s="43"/>
      <c r="J599" s="43"/>
      <c r="K599" s="43"/>
      <c r="Q599" s="68">
        <f t="shared" si="14"/>
        <v>0</v>
      </c>
    </row>
    <row r="600" spans="2:17" ht="24" customHeight="1" x14ac:dyDescent="0.3">
      <c r="B600" s="31"/>
      <c r="C600" s="43" t="s">
        <v>167</v>
      </c>
      <c r="D600" s="43"/>
      <c r="E600" s="43"/>
      <c r="F600" s="43"/>
      <c r="G600" s="43"/>
      <c r="H600" s="43"/>
      <c r="I600" s="43"/>
      <c r="J600" s="43"/>
      <c r="K600" s="43"/>
      <c r="Q600" s="68">
        <f t="shared" si="14"/>
        <v>0</v>
      </c>
    </row>
    <row r="601" spans="2:17" ht="24" customHeight="1" x14ac:dyDescent="0.3">
      <c r="B601" s="31"/>
      <c r="C601" s="30" t="s">
        <v>168</v>
      </c>
      <c r="D601" s="30"/>
      <c r="E601" s="30"/>
      <c r="F601" s="30"/>
      <c r="G601" s="30"/>
      <c r="H601" s="30"/>
      <c r="I601" s="30"/>
      <c r="J601" s="30"/>
      <c r="K601" s="30"/>
      <c r="Q601" s="68">
        <f t="shared" si="14"/>
        <v>0</v>
      </c>
    </row>
    <row r="602" spans="2:17" ht="24" customHeight="1" x14ac:dyDescent="0.3">
      <c r="B602" s="31"/>
      <c r="C602" s="30"/>
      <c r="D602" s="30"/>
      <c r="E602" s="30"/>
      <c r="F602" s="30"/>
      <c r="G602" s="30"/>
      <c r="H602" s="30"/>
      <c r="I602" s="30"/>
      <c r="J602" s="30"/>
      <c r="K602" s="30"/>
    </row>
    <row r="603" spans="2:17" ht="24" customHeight="1" x14ac:dyDescent="0.3">
      <c r="B603" s="48"/>
      <c r="C603" s="52" t="s">
        <v>221</v>
      </c>
      <c r="D603" s="30"/>
      <c r="E603" s="30"/>
      <c r="F603" s="30"/>
      <c r="G603" s="30"/>
      <c r="H603" s="30"/>
      <c r="I603" s="30"/>
      <c r="J603" s="30"/>
      <c r="K603" s="30"/>
    </row>
    <row r="604" spans="2:17" ht="24" customHeight="1" x14ac:dyDescent="0.3">
      <c r="B604" s="31"/>
      <c r="C604" s="43" t="s">
        <v>223</v>
      </c>
      <c r="D604" s="30"/>
      <c r="E604" s="30"/>
      <c r="F604" s="30"/>
      <c r="G604" s="30"/>
      <c r="H604" s="30"/>
      <c r="I604" s="30"/>
      <c r="J604" s="30"/>
      <c r="K604" s="30"/>
      <c r="Q604" s="68">
        <f>IF(N604=TRUE,0.07%,0)</f>
        <v>0</v>
      </c>
    </row>
    <row r="605" spans="2:17" ht="24" customHeight="1" x14ac:dyDescent="0.3">
      <c r="B605" s="31"/>
      <c r="C605" s="43" t="s">
        <v>174</v>
      </c>
      <c r="D605" s="30"/>
      <c r="E605" s="30"/>
      <c r="F605" s="30"/>
      <c r="G605" s="30"/>
      <c r="H605" s="30"/>
      <c r="I605" s="30"/>
      <c r="J605" s="30"/>
      <c r="K605" s="30"/>
      <c r="Q605" s="68">
        <f t="shared" ref="Q605:Q618" si="15">IF(N605=TRUE,0.07%,0)</f>
        <v>0</v>
      </c>
    </row>
    <row r="606" spans="2:17" ht="24" customHeight="1" x14ac:dyDescent="0.3">
      <c r="B606" s="31"/>
      <c r="C606" s="43" t="s">
        <v>175</v>
      </c>
      <c r="D606" s="30"/>
      <c r="E606" s="30"/>
      <c r="F606" s="30"/>
      <c r="G606" s="30"/>
      <c r="H606" s="30"/>
      <c r="I606" s="30"/>
      <c r="J606" s="30"/>
      <c r="K606" s="30"/>
      <c r="Q606" s="68">
        <f t="shared" si="15"/>
        <v>0</v>
      </c>
    </row>
    <row r="607" spans="2:17" ht="24" customHeight="1" x14ac:dyDescent="0.3">
      <c r="B607" s="31"/>
      <c r="C607" s="43" t="s">
        <v>176</v>
      </c>
      <c r="D607" s="30"/>
      <c r="E607" s="30"/>
      <c r="F607" s="30"/>
      <c r="G607" s="30"/>
      <c r="H607" s="30"/>
      <c r="I607" s="30"/>
      <c r="J607" s="30"/>
      <c r="K607" s="30"/>
      <c r="Q607" s="68">
        <f t="shared" si="15"/>
        <v>0</v>
      </c>
    </row>
    <row r="608" spans="2:17" ht="24" customHeight="1" x14ac:dyDescent="0.3">
      <c r="B608" s="31"/>
      <c r="C608" s="43" t="s">
        <v>177</v>
      </c>
      <c r="D608" s="30"/>
      <c r="E608" s="30"/>
      <c r="F608" s="30"/>
      <c r="G608" s="30"/>
      <c r="H608" s="30"/>
      <c r="I608" s="30"/>
      <c r="J608" s="30"/>
      <c r="K608" s="30"/>
      <c r="Q608" s="68">
        <f t="shared" si="15"/>
        <v>0</v>
      </c>
    </row>
    <row r="609" spans="2:17" ht="24" customHeight="1" x14ac:dyDescent="0.3">
      <c r="B609" s="31"/>
      <c r="C609" s="43" t="s">
        <v>178</v>
      </c>
      <c r="D609" s="30"/>
      <c r="E609" s="30"/>
      <c r="F609" s="30"/>
      <c r="G609" s="30"/>
      <c r="H609" s="30"/>
      <c r="I609" s="30"/>
      <c r="J609" s="30"/>
      <c r="K609" s="30"/>
      <c r="Q609" s="68">
        <f t="shared" si="15"/>
        <v>0</v>
      </c>
    </row>
    <row r="610" spans="2:17" ht="24" customHeight="1" x14ac:dyDescent="0.3">
      <c r="B610" s="31"/>
      <c r="C610" s="43" t="s">
        <v>179</v>
      </c>
      <c r="D610" s="30"/>
      <c r="E610" s="30"/>
      <c r="F610" s="30"/>
      <c r="G610" s="30"/>
      <c r="H610" s="30"/>
      <c r="I610" s="30"/>
      <c r="J610" s="30"/>
      <c r="K610" s="30"/>
      <c r="Q610" s="68">
        <f t="shared" si="15"/>
        <v>0</v>
      </c>
    </row>
    <row r="611" spans="2:17" ht="24" customHeight="1" x14ac:dyDescent="0.3">
      <c r="B611" s="31"/>
      <c r="C611" s="43" t="s">
        <v>290</v>
      </c>
      <c r="D611" s="30"/>
      <c r="E611" s="30"/>
      <c r="F611" s="30"/>
      <c r="G611" s="30"/>
      <c r="H611" s="30"/>
      <c r="I611" s="30"/>
      <c r="J611" s="30"/>
      <c r="K611" s="30"/>
      <c r="Q611" s="68">
        <f t="shared" si="15"/>
        <v>0</v>
      </c>
    </row>
    <row r="612" spans="2:17" ht="24" customHeight="1" x14ac:dyDescent="0.3">
      <c r="B612" s="31"/>
      <c r="C612" s="43" t="s">
        <v>180</v>
      </c>
      <c r="D612" s="30"/>
      <c r="E612" s="30"/>
      <c r="F612" s="30"/>
      <c r="G612" s="30"/>
      <c r="H612" s="30"/>
      <c r="I612" s="30"/>
      <c r="J612" s="30"/>
      <c r="K612" s="30"/>
      <c r="Q612" s="68">
        <f t="shared" si="15"/>
        <v>0</v>
      </c>
    </row>
    <row r="613" spans="2:17" ht="24" customHeight="1" x14ac:dyDescent="0.3">
      <c r="B613" s="31"/>
      <c r="C613" s="30" t="s">
        <v>181</v>
      </c>
      <c r="D613" s="30"/>
      <c r="E613" s="30"/>
      <c r="F613" s="30"/>
      <c r="G613" s="30"/>
      <c r="H613" s="30"/>
      <c r="I613" s="30"/>
      <c r="J613" s="30"/>
      <c r="K613" s="30"/>
      <c r="Q613" s="68">
        <f t="shared" si="15"/>
        <v>0</v>
      </c>
    </row>
    <row r="614" spans="2:17" ht="24" customHeight="1" x14ac:dyDescent="0.3">
      <c r="B614" s="31"/>
      <c r="C614" s="30" t="s">
        <v>182</v>
      </c>
      <c r="D614" s="30"/>
      <c r="E614" s="30"/>
      <c r="F614" s="30"/>
      <c r="G614" s="30"/>
      <c r="H614" s="30"/>
      <c r="I614" s="30"/>
      <c r="J614" s="30"/>
      <c r="K614" s="30"/>
      <c r="Q614" s="68">
        <f t="shared" si="15"/>
        <v>0</v>
      </c>
    </row>
    <row r="615" spans="2:17" ht="24" customHeight="1" x14ac:dyDescent="0.3">
      <c r="B615" s="31"/>
      <c r="C615" s="30" t="s">
        <v>183</v>
      </c>
      <c r="D615" s="30"/>
      <c r="E615" s="30"/>
      <c r="F615" s="30"/>
      <c r="G615" s="30"/>
      <c r="H615" s="30"/>
      <c r="I615" s="30"/>
      <c r="J615" s="30"/>
      <c r="K615" s="30"/>
      <c r="Q615" s="68">
        <f t="shared" si="15"/>
        <v>0</v>
      </c>
    </row>
    <row r="616" spans="2:17" ht="24" customHeight="1" x14ac:dyDescent="0.3">
      <c r="B616" s="31"/>
      <c r="C616" s="30" t="s">
        <v>184</v>
      </c>
      <c r="D616" s="30"/>
      <c r="E616" s="30"/>
      <c r="F616" s="30"/>
      <c r="G616" s="30"/>
      <c r="H616" s="30"/>
      <c r="I616" s="30"/>
      <c r="J616" s="30"/>
      <c r="K616" s="30"/>
      <c r="Q616" s="68">
        <f t="shared" si="15"/>
        <v>0</v>
      </c>
    </row>
    <row r="617" spans="2:17" ht="24" customHeight="1" x14ac:dyDescent="0.3">
      <c r="B617" s="31"/>
      <c r="C617" s="30" t="s">
        <v>185</v>
      </c>
      <c r="D617" s="30"/>
      <c r="E617" s="30"/>
      <c r="F617" s="30"/>
      <c r="G617" s="30"/>
      <c r="H617" s="30"/>
      <c r="I617" s="30"/>
      <c r="J617" s="30"/>
      <c r="K617" s="30"/>
      <c r="Q617" s="68">
        <f t="shared" si="15"/>
        <v>0</v>
      </c>
    </row>
    <row r="618" spans="2:17" ht="24" customHeight="1" thickBot="1" x14ac:dyDescent="0.35">
      <c r="B618" s="31"/>
      <c r="C618" s="30" t="s">
        <v>222</v>
      </c>
      <c r="D618" s="30"/>
      <c r="E618" s="30"/>
      <c r="F618" s="30"/>
      <c r="G618" s="30"/>
      <c r="H618" s="30"/>
      <c r="I618" s="30"/>
      <c r="J618" s="30"/>
      <c r="K618" s="30"/>
      <c r="Q618" s="68">
        <f t="shared" si="15"/>
        <v>0</v>
      </c>
    </row>
    <row r="619" spans="2:17" ht="24" customHeight="1" thickBot="1" x14ac:dyDescent="0.35">
      <c r="B619" s="31"/>
      <c r="C619" s="75"/>
      <c r="D619" s="76"/>
      <c r="E619" s="76"/>
      <c r="F619" s="76"/>
      <c r="G619" s="77"/>
      <c r="H619" s="30"/>
      <c r="I619" s="30"/>
      <c r="J619" s="30"/>
      <c r="K619" s="30"/>
    </row>
    <row r="620" spans="2:17" ht="24" customHeight="1" x14ac:dyDescent="0.3">
      <c r="B620" s="31"/>
      <c r="C620" s="30"/>
      <c r="D620" s="30"/>
      <c r="E620" s="30"/>
      <c r="F620" s="30"/>
      <c r="G620" s="30"/>
      <c r="H620" s="30"/>
      <c r="I620" s="30"/>
      <c r="J620" s="30"/>
      <c r="K620" s="30"/>
    </row>
    <row r="621" spans="2:17" ht="24" customHeight="1" x14ac:dyDescent="0.3">
      <c r="B621" s="48"/>
      <c r="C621" s="52" t="s">
        <v>224</v>
      </c>
      <c r="D621" s="30"/>
      <c r="E621" s="30"/>
      <c r="F621" s="30"/>
      <c r="G621" s="30"/>
      <c r="H621" s="30"/>
      <c r="I621" s="30"/>
      <c r="J621" s="30"/>
      <c r="K621" s="30"/>
    </row>
    <row r="622" spans="2:17" ht="24" customHeight="1" x14ac:dyDescent="0.3">
      <c r="B622" s="31"/>
      <c r="C622" s="43" t="s">
        <v>225</v>
      </c>
      <c r="D622" s="30"/>
      <c r="E622" s="30"/>
      <c r="F622" s="30"/>
      <c r="G622" s="30"/>
      <c r="H622" s="30"/>
      <c r="I622" s="30"/>
      <c r="J622" s="30"/>
      <c r="K622" s="30"/>
      <c r="Q622" s="68">
        <f>IF(N622=TRUE,0.5%,0)</f>
        <v>0</v>
      </c>
    </row>
    <row r="623" spans="2:17" ht="24" customHeight="1" x14ac:dyDescent="0.3">
      <c r="B623" s="31"/>
      <c r="C623" s="43" t="s">
        <v>226</v>
      </c>
      <c r="D623" s="30"/>
      <c r="E623" s="30"/>
      <c r="F623" s="30"/>
      <c r="G623" s="30"/>
      <c r="H623" s="30"/>
      <c r="I623" s="30"/>
      <c r="J623" s="30"/>
      <c r="K623" s="30"/>
      <c r="Q623" s="68">
        <f>IF(N623=TRUE,0.5%,0)</f>
        <v>0</v>
      </c>
    </row>
    <row r="624" spans="2:17" ht="24" customHeight="1" x14ac:dyDescent="0.3">
      <c r="B624" s="31"/>
      <c r="C624" s="30"/>
      <c r="D624" s="30"/>
      <c r="E624" s="30"/>
      <c r="F624" s="30"/>
      <c r="G624" s="30"/>
      <c r="H624" s="30"/>
      <c r="I624" s="30"/>
      <c r="J624" s="30"/>
      <c r="K624" s="30"/>
    </row>
    <row r="625" spans="2:17" ht="34.950000000000003" customHeight="1" x14ac:dyDescent="0.3">
      <c r="B625" s="73" t="s">
        <v>227</v>
      </c>
      <c r="C625" s="74"/>
      <c r="D625" s="74"/>
      <c r="E625" s="74"/>
      <c r="F625" s="74"/>
      <c r="G625" s="74"/>
      <c r="H625" s="74"/>
      <c r="I625" s="74"/>
      <c r="J625" s="74"/>
      <c r="K625" s="74"/>
    </row>
    <row r="626" spans="2:17" ht="24" customHeight="1" x14ac:dyDescent="0.3">
      <c r="B626" s="31"/>
      <c r="C626" s="30" t="s">
        <v>228</v>
      </c>
      <c r="E626" s="30"/>
      <c r="F626" s="30"/>
      <c r="G626" s="30"/>
      <c r="H626" s="30"/>
      <c r="I626" s="30"/>
      <c r="J626" s="30"/>
      <c r="K626" s="30"/>
      <c r="Q626" s="68">
        <f>IF(N626=TRUE,1%,0)</f>
        <v>0</v>
      </c>
    </row>
    <row r="627" spans="2:17" ht="24" customHeight="1" thickBot="1" x14ac:dyDescent="0.35">
      <c r="B627" s="31"/>
      <c r="C627" s="30" t="s">
        <v>76</v>
      </c>
      <c r="D627" s="30"/>
      <c r="E627" s="30"/>
      <c r="F627" s="30"/>
      <c r="G627" s="30"/>
      <c r="H627" s="30"/>
      <c r="I627" s="30"/>
      <c r="J627" s="30"/>
      <c r="K627" s="30"/>
    </row>
    <row r="628" spans="2:17" ht="24" customHeight="1" thickBot="1" x14ac:dyDescent="0.35">
      <c r="B628" s="31"/>
      <c r="C628" s="75"/>
      <c r="D628" s="76"/>
      <c r="E628" s="76"/>
      <c r="F628" s="76"/>
      <c r="G628" s="77"/>
      <c r="H628" s="30"/>
      <c r="I628" s="30"/>
      <c r="J628" s="30"/>
      <c r="K628" s="30"/>
    </row>
    <row r="629" spans="2:17" ht="24" customHeight="1" x14ac:dyDescent="0.3">
      <c r="B629" s="31"/>
      <c r="C629" s="30" t="s">
        <v>229</v>
      </c>
      <c r="E629" s="30"/>
      <c r="F629" s="30"/>
      <c r="G629" s="30"/>
      <c r="H629" s="30"/>
      <c r="I629" s="30"/>
      <c r="J629" s="30"/>
      <c r="K629" s="30"/>
      <c r="Q629" s="68">
        <f>IF(N629=TRUE,0.7%,0)</f>
        <v>0</v>
      </c>
    </row>
    <row r="630" spans="2:17" ht="24" customHeight="1" thickBot="1" x14ac:dyDescent="0.35">
      <c r="B630" s="31"/>
      <c r="C630" s="30" t="s">
        <v>76</v>
      </c>
      <c r="D630" s="30"/>
      <c r="E630" s="30"/>
      <c r="F630" s="30"/>
      <c r="G630" s="30"/>
      <c r="H630" s="36"/>
      <c r="I630" s="36"/>
      <c r="J630" s="36"/>
      <c r="K630" s="36"/>
    </row>
    <row r="631" spans="2:17" ht="24" customHeight="1" thickBot="1" x14ac:dyDescent="0.35">
      <c r="B631" s="31"/>
      <c r="C631" s="75"/>
      <c r="D631" s="76"/>
      <c r="E631" s="76"/>
      <c r="F631" s="76"/>
      <c r="G631" s="77"/>
      <c r="H631" s="30"/>
      <c r="I631" s="30"/>
      <c r="J631" s="30"/>
      <c r="K631" s="30"/>
    </row>
    <row r="632" spans="2:17" ht="24" customHeight="1" x14ac:dyDescent="0.3">
      <c r="B632" s="31"/>
      <c r="C632" s="30" t="s">
        <v>230</v>
      </c>
      <c r="D632" s="53"/>
      <c r="E632" s="30"/>
      <c r="F632" s="30"/>
      <c r="G632" s="30"/>
      <c r="H632" s="30"/>
      <c r="I632" s="30"/>
      <c r="J632" s="30"/>
      <c r="K632" s="30"/>
      <c r="Q632" s="68">
        <f>IF(N632=TRUE,0.5%,0)</f>
        <v>0</v>
      </c>
    </row>
    <row r="633" spans="2:17" ht="24" customHeight="1" thickBot="1" x14ac:dyDescent="0.35">
      <c r="B633" s="31"/>
      <c r="C633" s="30" t="s">
        <v>76</v>
      </c>
      <c r="D633" s="30"/>
      <c r="E633" s="30"/>
      <c r="F633" s="30"/>
      <c r="G633" s="30"/>
      <c r="H633" s="30"/>
      <c r="I633" s="30"/>
      <c r="J633" s="30"/>
      <c r="K633" s="30"/>
    </row>
    <row r="634" spans="2:17" ht="24" customHeight="1" thickBot="1" x14ac:dyDescent="0.35">
      <c r="B634" s="31"/>
      <c r="C634" s="75"/>
      <c r="D634" s="76"/>
      <c r="E634" s="76"/>
      <c r="F634" s="76"/>
      <c r="G634" s="77"/>
      <c r="H634" s="30"/>
      <c r="I634" s="30"/>
      <c r="J634" s="30"/>
      <c r="K634" s="30"/>
    </row>
    <row r="635" spans="2:17" ht="24" customHeight="1" x14ac:dyDescent="0.3">
      <c r="B635" s="31"/>
      <c r="C635" s="30" t="s">
        <v>231</v>
      </c>
      <c r="D635" s="30"/>
      <c r="E635" s="30"/>
      <c r="F635" s="30"/>
      <c r="G635" s="30"/>
      <c r="H635" s="30"/>
      <c r="I635" s="30"/>
      <c r="J635" s="30"/>
      <c r="K635" s="30"/>
      <c r="Q635" s="68">
        <f>IF(N635=TRUE,0.3%,0)</f>
        <v>0</v>
      </c>
    </row>
    <row r="636" spans="2:17" ht="24" customHeight="1" thickBot="1" x14ac:dyDescent="0.35">
      <c r="B636" s="31"/>
      <c r="C636" s="30" t="s">
        <v>76</v>
      </c>
      <c r="D636" s="30"/>
      <c r="E636" s="30"/>
      <c r="F636" s="30"/>
      <c r="G636" s="30"/>
      <c r="H636" s="30"/>
      <c r="I636" s="30"/>
      <c r="J636" s="30"/>
      <c r="K636" s="30"/>
    </row>
    <row r="637" spans="2:17" ht="24" customHeight="1" thickBot="1" x14ac:dyDescent="0.35">
      <c r="B637" s="31"/>
      <c r="C637" s="75"/>
      <c r="D637" s="76"/>
      <c r="E637" s="76"/>
      <c r="F637" s="76"/>
      <c r="G637" s="77"/>
      <c r="H637" s="30"/>
      <c r="I637" s="30"/>
      <c r="J637" s="30"/>
      <c r="K637" s="30"/>
    </row>
    <row r="638" spans="2:17" ht="24" customHeight="1" x14ac:dyDescent="0.3">
      <c r="B638" s="31"/>
      <c r="C638" s="30" t="s">
        <v>60</v>
      </c>
      <c r="D638" s="30"/>
      <c r="E638" s="30"/>
      <c r="F638" s="30"/>
      <c r="G638" s="30"/>
      <c r="H638" s="30"/>
      <c r="I638" s="30"/>
      <c r="J638" s="30"/>
      <c r="K638" s="30"/>
    </row>
    <row r="639" spans="2:17" ht="24" customHeight="1" x14ac:dyDescent="0.3">
      <c r="B639" s="31"/>
      <c r="C639" s="30"/>
      <c r="D639" s="30"/>
      <c r="E639" s="30"/>
      <c r="F639" s="30"/>
      <c r="G639" s="30"/>
      <c r="H639" s="30"/>
      <c r="I639" s="30"/>
      <c r="J639" s="30"/>
      <c r="K639" s="30"/>
    </row>
    <row r="640" spans="2:17" ht="39" customHeight="1" x14ac:dyDescent="0.3">
      <c r="B640" s="73" t="s">
        <v>232</v>
      </c>
      <c r="C640" s="74"/>
      <c r="D640" s="74"/>
      <c r="E640" s="74"/>
      <c r="F640" s="74"/>
      <c r="G640" s="74"/>
      <c r="H640" s="74"/>
      <c r="I640" s="74"/>
      <c r="J640" s="74"/>
      <c r="K640" s="74"/>
    </row>
    <row r="641" spans="2:19" ht="24" customHeight="1" x14ac:dyDescent="0.3">
      <c r="B641" s="31"/>
      <c r="C641" s="30" t="s">
        <v>233</v>
      </c>
      <c r="D641" s="30"/>
      <c r="E641" s="30"/>
      <c r="F641" s="30"/>
      <c r="G641" s="30"/>
      <c r="H641" s="30"/>
      <c r="I641" s="30"/>
      <c r="J641" s="30"/>
      <c r="K641" s="30"/>
      <c r="Q641" s="68">
        <f>IF(N641=TRUE,1%,0)</f>
        <v>0</v>
      </c>
    </row>
    <row r="642" spans="2:19" ht="24" customHeight="1" thickBot="1" x14ac:dyDescent="0.35">
      <c r="B642" s="31"/>
      <c r="C642" s="30" t="s">
        <v>76</v>
      </c>
      <c r="D642" s="30"/>
      <c r="E642" s="30"/>
      <c r="F642" s="30"/>
      <c r="G642" s="30"/>
      <c r="H642" s="30"/>
      <c r="I642" s="30"/>
      <c r="J642" s="30"/>
      <c r="K642" s="30"/>
    </row>
    <row r="643" spans="2:19" ht="24" customHeight="1" thickBot="1" x14ac:dyDescent="0.35">
      <c r="B643" s="31"/>
      <c r="C643" s="75"/>
      <c r="D643" s="76"/>
      <c r="E643" s="76"/>
      <c r="F643" s="76"/>
      <c r="G643" s="77"/>
      <c r="H643" s="30"/>
      <c r="I643" s="30"/>
      <c r="J643" s="30"/>
      <c r="K643" s="30"/>
    </row>
    <row r="644" spans="2:19" ht="24" customHeight="1" x14ac:dyDescent="0.3">
      <c r="B644" s="31"/>
      <c r="C644" s="30" t="s">
        <v>234</v>
      </c>
      <c r="D644" s="30"/>
      <c r="E644" s="30"/>
      <c r="F644" s="30"/>
      <c r="G644" s="30"/>
      <c r="H644" s="30"/>
      <c r="I644" s="30"/>
      <c r="J644" s="30"/>
      <c r="K644" s="30"/>
      <c r="Q644" s="68">
        <f t="shared" ref="Q644" si="16">IF(N644=TRUE,1%,0)</f>
        <v>0</v>
      </c>
    </row>
    <row r="645" spans="2:19" ht="24" customHeight="1" thickBot="1" x14ac:dyDescent="0.35">
      <c r="B645" s="31"/>
      <c r="C645" s="30" t="s">
        <v>76</v>
      </c>
      <c r="D645" s="30"/>
      <c r="E645" s="30"/>
      <c r="F645" s="30"/>
      <c r="G645" s="30"/>
      <c r="H645" s="30"/>
      <c r="I645" s="30"/>
      <c r="J645" s="30"/>
      <c r="K645" s="30"/>
    </row>
    <row r="646" spans="2:19" ht="24" customHeight="1" thickBot="1" x14ac:dyDescent="0.35">
      <c r="B646" s="31"/>
      <c r="C646" s="75"/>
      <c r="D646" s="76"/>
      <c r="E646" s="76"/>
      <c r="F646" s="76"/>
      <c r="G646" s="77"/>
      <c r="H646" s="30"/>
      <c r="I646" s="30"/>
      <c r="J646" s="30"/>
      <c r="K646" s="30"/>
    </row>
    <row r="647" spans="2:19" ht="24" customHeight="1" x14ac:dyDescent="0.3">
      <c r="B647" s="31"/>
      <c r="C647" s="30" t="s">
        <v>235</v>
      </c>
      <c r="D647" s="30"/>
      <c r="E647" s="30"/>
      <c r="F647" s="30"/>
      <c r="G647" s="30"/>
      <c r="H647" s="30"/>
      <c r="I647" s="30"/>
      <c r="J647" s="30"/>
      <c r="K647" s="30"/>
      <c r="Q647" s="68">
        <f>IF(N647=TRUE,0.5%,0)</f>
        <v>0</v>
      </c>
    </row>
    <row r="648" spans="2:19" ht="24" customHeight="1" thickBot="1" x14ac:dyDescent="0.35">
      <c r="B648" s="31"/>
      <c r="C648" s="30" t="s">
        <v>76</v>
      </c>
      <c r="D648" s="30"/>
      <c r="E648" s="30"/>
      <c r="F648" s="30"/>
      <c r="G648" s="30"/>
      <c r="H648" s="30"/>
      <c r="I648" s="30"/>
      <c r="J648" s="30"/>
      <c r="K648" s="30"/>
    </row>
    <row r="649" spans="2:19" ht="24" customHeight="1" thickBot="1" x14ac:dyDescent="0.35">
      <c r="B649" s="31"/>
      <c r="C649" s="75"/>
      <c r="D649" s="76"/>
      <c r="E649" s="76"/>
      <c r="F649" s="76"/>
      <c r="G649" s="77"/>
      <c r="H649" s="30"/>
      <c r="I649" s="30"/>
      <c r="J649" s="30"/>
      <c r="K649" s="30"/>
    </row>
    <row r="650" spans="2:19" ht="24" customHeight="1" x14ac:dyDescent="0.3">
      <c r="B650" s="31"/>
      <c r="C650" s="30" t="s">
        <v>60</v>
      </c>
      <c r="D650" s="30"/>
      <c r="E650" s="30"/>
      <c r="F650" s="30"/>
      <c r="G650" s="30"/>
      <c r="H650" s="30"/>
      <c r="I650" s="30"/>
      <c r="J650" s="30"/>
      <c r="K650" s="30"/>
    </row>
    <row r="651" spans="2:19" ht="24" customHeight="1" thickBot="1" x14ac:dyDescent="0.35">
      <c r="B651" s="41"/>
      <c r="C651" s="34"/>
      <c r="D651" s="34"/>
      <c r="E651" s="34"/>
      <c r="F651" s="34"/>
      <c r="G651" s="34"/>
      <c r="H651" s="34"/>
      <c r="I651" s="34"/>
      <c r="J651" s="34"/>
      <c r="K651" s="34"/>
      <c r="S651" s="71">
        <f>SUM(Q567:Q650)</f>
        <v>0</v>
      </c>
    </row>
    <row r="652" spans="2:19" ht="24" customHeight="1" x14ac:dyDescent="0.3">
      <c r="B652" s="37" t="s">
        <v>236</v>
      </c>
      <c r="C652" s="38"/>
      <c r="D652" s="38"/>
      <c r="E652" s="38"/>
      <c r="F652" s="38"/>
      <c r="G652" s="38"/>
      <c r="H652" s="38"/>
      <c r="I652" s="38"/>
      <c r="J652" s="38"/>
      <c r="K652" s="38"/>
    </row>
    <row r="653" spans="2:19" ht="24" customHeight="1" x14ac:dyDescent="0.3">
      <c r="B653" s="31"/>
      <c r="C653" s="30" t="s">
        <v>47</v>
      </c>
      <c r="D653" s="30"/>
      <c r="E653" s="30"/>
      <c r="F653" s="30"/>
      <c r="G653" s="30"/>
      <c r="H653" s="30"/>
      <c r="I653" s="30"/>
      <c r="J653" s="30"/>
      <c r="K653" s="30"/>
    </row>
    <row r="654" spans="2:19" ht="24" customHeight="1" x14ac:dyDescent="0.3">
      <c r="B654" s="31"/>
      <c r="C654" s="30" t="s">
        <v>59</v>
      </c>
      <c r="D654" s="30"/>
      <c r="E654" s="30"/>
      <c r="F654" s="30"/>
      <c r="G654" s="30"/>
      <c r="H654" s="30"/>
      <c r="I654" s="30"/>
      <c r="J654" s="30"/>
      <c r="K654" s="30"/>
    </row>
    <row r="655" spans="2:19" ht="24" customHeight="1" x14ac:dyDescent="0.3">
      <c r="B655" s="31"/>
      <c r="C655" s="30"/>
      <c r="D655" s="30"/>
      <c r="E655" s="30"/>
      <c r="F655" s="30"/>
      <c r="G655" s="30"/>
      <c r="H655" s="30"/>
      <c r="I655" s="30"/>
      <c r="J655" s="30"/>
      <c r="K655" s="30"/>
    </row>
    <row r="656" spans="2:19" ht="24" customHeight="1" x14ac:dyDescent="0.3">
      <c r="B656" s="31" t="s">
        <v>237</v>
      </c>
      <c r="C656" s="30"/>
      <c r="D656" s="30"/>
      <c r="E656" s="30"/>
      <c r="F656" s="30"/>
      <c r="G656" s="30"/>
      <c r="H656" s="30"/>
      <c r="I656" s="30"/>
      <c r="J656" s="30"/>
      <c r="K656" s="30"/>
    </row>
    <row r="657" spans="2:12" ht="24" customHeight="1" x14ac:dyDescent="0.3">
      <c r="B657" s="31"/>
      <c r="C657" s="30" t="s">
        <v>238</v>
      </c>
      <c r="D657" s="30"/>
      <c r="E657" s="30"/>
      <c r="F657" s="30"/>
      <c r="G657" s="30"/>
      <c r="H657" s="30"/>
      <c r="I657" s="30"/>
      <c r="J657" s="30"/>
      <c r="K657" s="30"/>
    </row>
    <row r="658" spans="2:12" ht="24" customHeight="1" x14ac:dyDescent="0.3">
      <c r="B658" s="31"/>
      <c r="C658" s="30" t="s">
        <v>239</v>
      </c>
      <c r="D658" s="30"/>
      <c r="E658" s="30"/>
      <c r="F658" s="30"/>
      <c r="G658" s="30"/>
      <c r="H658" s="30"/>
      <c r="I658" s="30"/>
      <c r="J658" s="30"/>
      <c r="K658" s="30"/>
    </row>
    <row r="659" spans="2:12" ht="24" customHeight="1" x14ac:dyDescent="0.3">
      <c r="B659" s="31"/>
      <c r="C659" s="30" t="s">
        <v>240</v>
      </c>
      <c r="D659" s="30"/>
      <c r="E659" s="30"/>
      <c r="F659" s="30"/>
      <c r="G659" s="30"/>
      <c r="H659" s="30"/>
      <c r="I659" s="30"/>
      <c r="J659" s="30"/>
      <c r="K659" s="30"/>
    </row>
    <row r="660" spans="2:12" ht="24" customHeight="1" x14ac:dyDescent="0.3">
      <c r="B660" s="31"/>
      <c r="C660" s="30"/>
      <c r="D660" s="30"/>
      <c r="E660" s="30"/>
      <c r="F660" s="30"/>
      <c r="G660" s="30"/>
      <c r="H660" s="30"/>
      <c r="I660" s="30"/>
      <c r="J660" s="30"/>
      <c r="K660" s="30"/>
    </row>
    <row r="661" spans="2:12" ht="24" customHeight="1" x14ac:dyDescent="0.3">
      <c r="B661" s="31" t="s">
        <v>241</v>
      </c>
      <c r="C661" s="30"/>
      <c r="D661" s="30"/>
      <c r="E661" s="30"/>
      <c r="F661" s="30"/>
      <c r="G661" s="30"/>
      <c r="H661" s="30"/>
      <c r="I661" s="30"/>
      <c r="J661" s="30"/>
      <c r="K661" s="30"/>
    </row>
    <row r="662" spans="2:12" ht="24" customHeight="1" x14ac:dyDescent="0.3">
      <c r="B662" s="31"/>
      <c r="C662" s="30" t="s">
        <v>242</v>
      </c>
      <c r="D662" s="30"/>
      <c r="E662" s="30"/>
      <c r="F662" s="30"/>
      <c r="G662" s="30"/>
      <c r="H662" s="30"/>
      <c r="I662" s="30"/>
      <c r="J662" s="30"/>
      <c r="K662" s="30"/>
    </row>
    <row r="663" spans="2:12" ht="24" customHeight="1" x14ac:dyDescent="0.3">
      <c r="B663" s="31"/>
      <c r="C663" s="30" t="s">
        <v>243</v>
      </c>
      <c r="D663" s="30"/>
      <c r="E663" s="30"/>
      <c r="F663" s="30"/>
      <c r="G663" s="30"/>
      <c r="H663" s="30"/>
      <c r="I663" s="30"/>
      <c r="J663" s="30"/>
      <c r="K663" s="30"/>
    </row>
    <row r="664" spans="2:12" ht="24" customHeight="1" x14ac:dyDescent="0.3">
      <c r="B664" s="31"/>
      <c r="C664" s="30" t="s">
        <v>244</v>
      </c>
      <c r="D664" s="30"/>
      <c r="E664" s="30"/>
      <c r="F664" s="30"/>
      <c r="G664" s="30"/>
      <c r="H664" s="30"/>
      <c r="I664" s="30"/>
      <c r="J664" s="30"/>
      <c r="K664" s="30"/>
    </row>
    <row r="665" spans="2:12" ht="24" customHeight="1" x14ac:dyDescent="0.3">
      <c r="B665" s="31"/>
      <c r="C665" s="30" t="s">
        <v>245</v>
      </c>
      <c r="D665" s="30"/>
      <c r="E665" s="30"/>
      <c r="F665" s="30"/>
      <c r="G665" s="30"/>
      <c r="H665" s="30"/>
      <c r="I665" s="30"/>
      <c r="J665" s="30"/>
      <c r="K665" s="30"/>
    </row>
    <row r="666" spans="2:12" ht="24" customHeight="1" x14ac:dyDescent="0.3">
      <c r="B666" s="31"/>
      <c r="C666" s="30" t="s">
        <v>246</v>
      </c>
      <c r="D666" s="30"/>
      <c r="E666" s="30"/>
      <c r="F666" s="30"/>
      <c r="G666" s="30"/>
      <c r="H666" s="30"/>
      <c r="I666" s="30"/>
      <c r="J666" s="30"/>
      <c r="K666" s="30"/>
    </row>
    <row r="667" spans="2:12" ht="24" customHeight="1" thickBot="1" x14ac:dyDescent="0.35">
      <c r="B667" s="41"/>
      <c r="C667" s="34"/>
      <c r="D667" s="34"/>
      <c r="E667" s="34"/>
      <c r="F667" s="34"/>
      <c r="G667" s="34"/>
      <c r="H667" s="34"/>
      <c r="I667" s="34"/>
      <c r="J667" s="34"/>
      <c r="K667" s="34"/>
    </row>
    <row r="668" spans="2:12" ht="24" customHeight="1" thickBot="1" x14ac:dyDescent="0.35">
      <c r="B668" s="200" t="s">
        <v>247</v>
      </c>
      <c r="C668" s="201"/>
      <c r="D668" s="201"/>
      <c r="E668" s="201"/>
      <c r="F668" s="201"/>
      <c r="G668" s="201"/>
      <c r="H668" s="201"/>
      <c r="I668" s="201"/>
      <c r="J668" s="201"/>
      <c r="K668" s="202"/>
      <c r="L668" s="67" t="s">
        <v>285</v>
      </c>
    </row>
    <row r="669" spans="2:12" ht="24" customHeight="1" thickBot="1" x14ac:dyDescent="0.35">
      <c r="B669" s="57" t="s">
        <v>248</v>
      </c>
      <c r="C669" s="58"/>
      <c r="D669" s="58"/>
      <c r="E669" s="58"/>
      <c r="F669" s="58"/>
      <c r="G669" s="58"/>
      <c r="H669" s="58"/>
      <c r="I669" s="58"/>
      <c r="J669" s="58"/>
      <c r="K669" s="58"/>
      <c r="L669" s="59"/>
    </row>
    <row r="670" spans="2:12" ht="24" customHeight="1" x14ac:dyDescent="0.3">
      <c r="B670" s="37" t="s">
        <v>249</v>
      </c>
      <c r="C670" s="38"/>
      <c r="D670" s="38"/>
      <c r="E670" s="38"/>
      <c r="F670" s="38"/>
      <c r="G670" s="38"/>
      <c r="H670" s="38"/>
      <c r="I670" s="38"/>
      <c r="J670" s="38"/>
      <c r="K670" s="38"/>
    </row>
    <row r="671" spans="2:12" ht="24" customHeight="1" x14ac:dyDescent="0.3">
      <c r="B671" s="31"/>
      <c r="C671" s="30" t="s">
        <v>250</v>
      </c>
      <c r="D671" s="30"/>
      <c r="E671" s="30"/>
      <c r="F671" s="30"/>
      <c r="G671" s="30"/>
      <c r="H671" s="30"/>
      <c r="I671" s="30"/>
      <c r="J671" s="30"/>
      <c r="K671" s="30"/>
    </row>
    <row r="672" spans="2:12" ht="24" customHeight="1" x14ac:dyDescent="0.3">
      <c r="B672" s="31"/>
      <c r="C672" s="30" t="s">
        <v>251</v>
      </c>
      <c r="D672" s="30"/>
      <c r="E672" s="30"/>
      <c r="F672" s="30"/>
      <c r="G672" s="30"/>
      <c r="H672" s="30"/>
      <c r="I672" s="30"/>
      <c r="J672" s="30"/>
      <c r="K672" s="30"/>
    </row>
    <row r="673" spans="2:11" ht="24" customHeight="1" x14ac:dyDescent="0.3">
      <c r="B673" s="31"/>
      <c r="C673" s="30" t="s">
        <v>252</v>
      </c>
      <c r="D673" s="30"/>
      <c r="E673" s="30"/>
      <c r="F673" s="30"/>
      <c r="G673" s="30"/>
      <c r="H673" s="30"/>
      <c r="I673" s="30"/>
      <c r="J673" s="30"/>
      <c r="K673" s="30"/>
    </row>
    <row r="674" spans="2:11" ht="24" customHeight="1" x14ac:dyDescent="0.3">
      <c r="B674" s="31"/>
      <c r="C674" s="30" t="s">
        <v>253</v>
      </c>
      <c r="D674" s="30"/>
      <c r="E674" s="30"/>
      <c r="F674" s="30"/>
      <c r="G674" s="30"/>
      <c r="H674" s="30"/>
      <c r="I674" s="30"/>
      <c r="J674" s="30"/>
      <c r="K674" s="30"/>
    </row>
    <row r="675" spans="2:11" ht="24" customHeight="1" x14ac:dyDescent="0.3">
      <c r="B675" s="31"/>
      <c r="C675" s="30" t="s">
        <v>254</v>
      </c>
      <c r="D675" s="30"/>
      <c r="E675" s="30"/>
      <c r="F675" s="30"/>
      <c r="G675" s="30"/>
      <c r="H675" s="30"/>
      <c r="I675" s="30"/>
      <c r="J675" s="30"/>
      <c r="K675" s="30"/>
    </row>
    <row r="676" spans="2:11" ht="24" customHeight="1" x14ac:dyDescent="0.3">
      <c r="B676" s="31"/>
      <c r="C676" s="30" t="s">
        <v>255</v>
      </c>
      <c r="D676" s="30"/>
      <c r="E676" s="30"/>
      <c r="F676" s="30"/>
      <c r="G676" s="30"/>
      <c r="H676" s="30"/>
      <c r="I676" s="30"/>
      <c r="J676" s="30"/>
      <c r="K676" s="30"/>
    </row>
    <row r="677" spans="2:11" ht="24" customHeight="1" x14ac:dyDescent="0.3">
      <c r="B677" s="31"/>
      <c r="C677" s="30" t="s">
        <v>27</v>
      </c>
      <c r="D677" s="30"/>
      <c r="E677" s="30"/>
      <c r="F677" s="30"/>
      <c r="G677" s="30"/>
      <c r="H677" s="30"/>
      <c r="I677" s="30"/>
      <c r="J677" s="30"/>
      <c r="K677" s="30"/>
    </row>
    <row r="678" spans="2:11" ht="24" customHeight="1" x14ac:dyDescent="0.3">
      <c r="B678" s="31"/>
      <c r="C678" s="30" t="s">
        <v>256</v>
      </c>
      <c r="D678" s="30"/>
      <c r="E678" s="30"/>
      <c r="F678" s="30"/>
      <c r="G678" s="30"/>
      <c r="H678" s="30"/>
      <c r="I678" s="30"/>
      <c r="J678" s="30"/>
      <c r="K678" s="30"/>
    </row>
    <row r="679" spans="2:11" ht="24" customHeight="1" x14ac:dyDescent="0.3">
      <c r="B679" s="31"/>
      <c r="C679" s="30" t="s">
        <v>257</v>
      </c>
      <c r="D679" s="30"/>
      <c r="E679" s="30"/>
      <c r="F679" s="30"/>
      <c r="G679" s="30"/>
      <c r="H679" s="30"/>
      <c r="I679" s="30"/>
      <c r="J679" s="30"/>
      <c r="K679" s="30"/>
    </row>
    <row r="680" spans="2:11" ht="24" customHeight="1" x14ac:dyDescent="0.3">
      <c r="B680" s="31"/>
      <c r="C680" s="30" t="s">
        <v>28</v>
      </c>
      <c r="D680" s="30"/>
      <c r="E680" s="30"/>
      <c r="F680" s="30"/>
      <c r="G680" s="30"/>
      <c r="H680" s="30"/>
      <c r="I680" s="30"/>
      <c r="J680" s="30"/>
      <c r="K680" s="30"/>
    </row>
    <row r="681" spans="2:11" ht="24" customHeight="1" x14ac:dyDescent="0.3">
      <c r="B681" s="31"/>
      <c r="C681" s="30" t="s">
        <v>29</v>
      </c>
      <c r="D681" s="30"/>
      <c r="E681" s="30"/>
      <c r="F681" s="30"/>
      <c r="G681" s="30"/>
      <c r="H681" s="30"/>
      <c r="I681" s="30"/>
      <c r="J681" s="30"/>
      <c r="K681" s="30"/>
    </row>
    <row r="682" spans="2:11" ht="24" customHeight="1" x14ac:dyDescent="0.3">
      <c r="B682" s="31"/>
      <c r="C682" s="30" t="s">
        <v>258</v>
      </c>
      <c r="D682" s="30"/>
      <c r="E682" s="30"/>
      <c r="F682" s="30"/>
      <c r="G682" s="30"/>
      <c r="H682" s="30"/>
      <c r="I682" s="30"/>
      <c r="J682" s="30"/>
      <c r="K682" s="30"/>
    </row>
    <row r="683" spans="2:11" ht="24" customHeight="1" x14ac:dyDescent="0.3">
      <c r="B683" s="31"/>
      <c r="C683" s="30" t="s">
        <v>259</v>
      </c>
      <c r="D683" s="30"/>
      <c r="E683" s="30"/>
      <c r="F683" s="30"/>
      <c r="G683" s="30"/>
      <c r="H683" s="30"/>
      <c r="I683" s="30"/>
      <c r="J683" s="30"/>
      <c r="K683" s="30"/>
    </row>
    <row r="684" spans="2:11" ht="24" customHeight="1" x14ac:dyDescent="0.3">
      <c r="B684" s="31"/>
      <c r="C684" s="30" t="s">
        <v>260</v>
      </c>
      <c r="D684" s="30"/>
      <c r="E684" s="30"/>
      <c r="F684" s="30"/>
      <c r="G684" s="30"/>
      <c r="H684" s="30"/>
      <c r="I684" s="30"/>
      <c r="J684" s="30"/>
      <c r="K684" s="30"/>
    </row>
    <row r="685" spans="2:11" ht="24" customHeight="1" x14ac:dyDescent="0.3">
      <c r="B685" s="31"/>
      <c r="C685" s="30" t="s">
        <v>30</v>
      </c>
      <c r="D685" s="30"/>
      <c r="E685" s="30"/>
      <c r="F685" s="30"/>
      <c r="G685" s="30"/>
      <c r="H685" s="30"/>
      <c r="I685" s="30"/>
      <c r="J685" s="30"/>
      <c r="K685" s="30"/>
    </row>
    <row r="686" spans="2:11" ht="24" customHeight="1" x14ac:dyDescent="0.3">
      <c r="B686" s="31"/>
      <c r="C686" s="30" t="s">
        <v>31</v>
      </c>
      <c r="D686" s="30"/>
      <c r="E686" s="30"/>
      <c r="F686" s="30"/>
      <c r="G686" s="30"/>
      <c r="H686" s="30"/>
      <c r="I686" s="30"/>
      <c r="J686" s="30"/>
      <c r="K686" s="30"/>
    </row>
    <row r="687" spans="2:11" ht="24" customHeight="1" x14ac:dyDescent="0.3">
      <c r="B687" s="31"/>
      <c r="C687" s="30" t="s">
        <v>32</v>
      </c>
      <c r="D687" s="30"/>
      <c r="E687" s="30"/>
      <c r="F687" s="30"/>
      <c r="G687" s="30"/>
      <c r="H687" s="30"/>
      <c r="I687" s="30"/>
      <c r="J687" s="30"/>
      <c r="K687" s="30"/>
    </row>
    <row r="688" spans="2:11" ht="24" customHeight="1" x14ac:dyDescent="0.3">
      <c r="B688" s="31"/>
      <c r="C688" s="30" t="s">
        <v>261</v>
      </c>
      <c r="D688" s="30"/>
      <c r="E688" s="30"/>
      <c r="F688" s="30"/>
      <c r="G688" s="30"/>
      <c r="H688" s="30"/>
      <c r="I688" s="30"/>
      <c r="J688" s="30"/>
      <c r="K688" s="30"/>
    </row>
    <row r="689" spans="2:17" ht="24" customHeight="1" x14ac:dyDescent="0.3">
      <c r="B689" s="31"/>
      <c r="C689" s="30" t="s">
        <v>262</v>
      </c>
      <c r="D689" s="30"/>
      <c r="E689" s="30"/>
      <c r="F689" s="30"/>
      <c r="G689" s="30"/>
      <c r="H689" s="30"/>
      <c r="I689" s="30"/>
      <c r="J689" s="30"/>
      <c r="K689" s="30"/>
    </row>
    <row r="690" spans="2:17" ht="24" customHeight="1" x14ac:dyDescent="0.3">
      <c r="B690" s="31"/>
      <c r="C690" s="30" t="s">
        <v>263</v>
      </c>
      <c r="D690" s="30"/>
      <c r="E690" s="30"/>
      <c r="F690" s="30"/>
      <c r="G690" s="30"/>
      <c r="H690" s="30"/>
      <c r="I690" s="30"/>
      <c r="J690" s="30"/>
      <c r="K690" s="30"/>
    </row>
    <row r="691" spans="2:17" ht="24" customHeight="1" x14ac:dyDescent="0.3">
      <c r="B691" s="31"/>
      <c r="C691" s="30" t="s">
        <v>33</v>
      </c>
      <c r="D691" s="30"/>
      <c r="E691" s="30"/>
      <c r="F691" s="30"/>
      <c r="G691" s="30"/>
      <c r="H691" s="30"/>
      <c r="I691" s="30"/>
      <c r="J691" s="30"/>
      <c r="K691" s="30"/>
    </row>
    <row r="692" spans="2:17" ht="24" customHeight="1" x14ac:dyDescent="0.3">
      <c r="B692" s="31"/>
      <c r="C692" s="30" t="s">
        <v>264</v>
      </c>
      <c r="D692" s="30"/>
      <c r="E692" s="30"/>
      <c r="F692" s="30"/>
      <c r="G692" s="30"/>
      <c r="H692" s="30"/>
      <c r="I692" s="30"/>
      <c r="J692" s="30"/>
      <c r="K692" s="30"/>
    </row>
    <row r="693" spans="2:17" ht="24" customHeight="1" x14ac:dyDescent="0.3">
      <c r="B693" s="31"/>
      <c r="C693" s="30" t="s">
        <v>265</v>
      </c>
      <c r="D693" s="30"/>
      <c r="E693" s="30"/>
      <c r="F693" s="30"/>
      <c r="G693" s="30"/>
      <c r="H693" s="30"/>
      <c r="I693" s="30"/>
      <c r="J693" s="30"/>
      <c r="K693" s="30"/>
    </row>
    <row r="694" spans="2:17" ht="24" customHeight="1" x14ac:dyDescent="0.3">
      <c r="B694" s="31"/>
      <c r="C694" s="30" t="s">
        <v>266</v>
      </c>
      <c r="D694" s="30"/>
      <c r="E694" s="30"/>
      <c r="F694" s="30"/>
      <c r="G694" s="30"/>
      <c r="H694" s="30"/>
      <c r="I694" s="30"/>
      <c r="J694" s="30"/>
      <c r="K694" s="30"/>
    </row>
    <row r="695" spans="2:17" ht="24" customHeight="1" x14ac:dyDescent="0.3">
      <c r="B695" s="31"/>
      <c r="C695" s="30" t="s">
        <v>267</v>
      </c>
      <c r="D695" s="30"/>
      <c r="E695" s="30"/>
      <c r="F695" s="30"/>
      <c r="G695" s="30"/>
      <c r="H695" s="30"/>
      <c r="I695" s="30"/>
      <c r="J695" s="30"/>
      <c r="K695" s="30"/>
    </row>
    <row r="696" spans="2:17" ht="24" customHeight="1" x14ac:dyDescent="0.3">
      <c r="B696" s="31"/>
      <c r="C696" s="30" t="s">
        <v>268</v>
      </c>
      <c r="D696" s="30"/>
      <c r="E696" s="30"/>
      <c r="F696" s="30"/>
      <c r="G696" s="30"/>
      <c r="H696" s="30"/>
      <c r="I696" s="30"/>
      <c r="J696" s="30"/>
      <c r="K696" s="30"/>
    </row>
    <row r="697" spans="2:17" ht="24" customHeight="1" x14ac:dyDescent="0.3">
      <c r="B697" s="31"/>
      <c r="C697" s="30" t="s">
        <v>269</v>
      </c>
      <c r="D697" s="30"/>
      <c r="E697" s="30"/>
      <c r="F697" s="30"/>
      <c r="G697" s="30"/>
      <c r="H697" s="30"/>
      <c r="I697" s="30"/>
      <c r="J697" s="30"/>
      <c r="K697" s="30"/>
    </row>
    <row r="698" spans="2:17" ht="24" customHeight="1" x14ac:dyDescent="0.3">
      <c r="B698" s="31"/>
      <c r="C698" s="30" t="s">
        <v>270</v>
      </c>
      <c r="D698" s="30"/>
      <c r="E698" s="30"/>
      <c r="F698" s="30"/>
      <c r="G698" s="30"/>
      <c r="H698" s="30"/>
      <c r="I698" s="30"/>
      <c r="J698" s="30"/>
      <c r="K698" s="30"/>
      <c r="Q698" s="68">
        <f>IF(N698=TRUE,4.37%,0)</f>
        <v>0</v>
      </c>
    </row>
    <row r="699" spans="2:17" ht="24" customHeight="1" x14ac:dyDescent="0.3">
      <c r="B699" s="31"/>
      <c r="C699" s="30"/>
      <c r="D699" s="30"/>
      <c r="E699" s="30"/>
      <c r="F699" s="30"/>
      <c r="G699" s="30"/>
      <c r="H699" s="30"/>
      <c r="I699" s="30"/>
      <c r="J699" s="30"/>
      <c r="K699" s="30"/>
    </row>
    <row r="700" spans="2:17" ht="25.5" customHeight="1" x14ac:dyDescent="0.3">
      <c r="B700" s="73" t="s">
        <v>271</v>
      </c>
      <c r="C700" s="74"/>
      <c r="D700" s="74"/>
      <c r="E700" s="74"/>
      <c r="F700" s="74"/>
      <c r="G700" s="74"/>
      <c r="H700" s="74"/>
      <c r="I700" s="74"/>
      <c r="J700" s="74"/>
      <c r="K700" s="74"/>
    </row>
    <row r="701" spans="2:17" ht="24" customHeight="1" x14ac:dyDescent="0.3">
      <c r="B701" s="31"/>
      <c r="C701" s="30" t="s">
        <v>47</v>
      </c>
      <c r="D701" s="30"/>
      <c r="E701" s="30"/>
      <c r="F701" s="30"/>
      <c r="G701" s="30"/>
      <c r="H701" s="30"/>
      <c r="I701" s="30"/>
      <c r="J701" s="30"/>
      <c r="K701" s="30"/>
      <c r="Q701" s="68">
        <f t="shared" ref="Q701" si="17">IF(N701=TRUE,4.37%,0)</f>
        <v>0</v>
      </c>
    </row>
    <row r="702" spans="2:17" ht="24" customHeight="1" thickBot="1" x14ac:dyDescent="0.35">
      <c r="B702" s="31"/>
      <c r="C702" s="30" t="s">
        <v>76</v>
      </c>
      <c r="D702" s="30"/>
      <c r="E702" s="30"/>
      <c r="F702" s="30"/>
      <c r="G702" s="30"/>
      <c r="H702" s="30"/>
      <c r="I702" s="30"/>
      <c r="J702" s="30"/>
      <c r="K702" s="30"/>
    </row>
    <row r="703" spans="2:17" ht="24" customHeight="1" thickBot="1" x14ac:dyDescent="0.35">
      <c r="B703" s="31"/>
      <c r="C703" s="75"/>
      <c r="D703" s="76"/>
      <c r="E703" s="76"/>
      <c r="F703" s="76"/>
      <c r="G703" s="77"/>
      <c r="H703" s="30"/>
      <c r="I703" s="30"/>
      <c r="J703" s="30"/>
      <c r="K703" s="30"/>
    </row>
    <row r="704" spans="2:17" ht="24" customHeight="1" x14ac:dyDescent="0.3">
      <c r="B704" s="31"/>
      <c r="C704" s="30" t="s">
        <v>59</v>
      </c>
      <c r="D704" s="30"/>
      <c r="E704" s="30"/>
      <c r="F704" s="30"/>
      <c r="G704" s="30"/>
      <c r="H704" s="30"/>
      <c r="I704" s="30"/>
      <c r="J704" s="30"/>
      <c r="K704" s="30"/>
    </row>
    <row r="705" spans="2:11" ht="24" customHeight="1" x14ac:dyDescent="0.3">
      <c r="B705" s="31"/>
      <c r="C705" s="30"/>
      <c r="D705" s="30"/>
      <c r="E705" s="30"/>
      <c r="F705" s="30"/>
      <c r="G705" s="30"/>
      <c r="H705" s="30"/>
      <c r="I705" s="30"/>
      <c r="J705" s="30"/>
      <c r="K705" s="30"/>
    </row>
    <row r="706" spans="2:11" ht="40.5" customHeight="1" x14ac:dyDescent="0.3">
      <c r="B706" s="73" t="s">
        <v>272</v>
      </c>
      <c r="C706" s="74"/>
      <c r="D706" s="74"/>
      <c r="E706" s="74"/>
      <c r="F706" s="74"/>
      <c r="G706" s="74"/>
      <c r="H706" s="74"/>
      <c r="I706" s="74"/>
      <c r="J706" s="74"/>
      <c r="K706" s="74"/>
    </row>
    <row r="707" spans="2:11" ht="24" customHeight="1" x14ac:dyDescent="0.3">
      <c r="B707" s="31"/>
      <c r="C707" s="30" t="s">
        <v>250</v>
      </c>
      <c r="D707" s="30"/>
      <c r="E707" s="30"/>
      <c r="F707" s="30"/>
      <c r="G707" s="30"/>
      <c r="H707" s="30"/>
      <c r="I707" s="30"/>
      <c r="J707" s="30"/>
      <c r="K707" s="30"/>
    </row>
    <row r="708" spans="2:11" ht="24" customHeight="1" x14ac:dyDescent="0.3">
      <c r="B708" s="31"/>
      <c r="C708" s="30" t="s">
        <v>251</v>
      </c>
      <c r="D708" s="30"/>
      <c r="E708" s="30"/>
      <c r="F708" s="30"/>
      <c r="G708" s="30"/>
      <c r="H708" s="30"/>
      <c r="I708" s="30"/>
      <c r="J708" s="30"/>
      <c r="K708" s="30"/>
    </row>
    <row r="709" spans="2:11" ht="24" customHeight="1" x14ac:dyDescent="0.3">
      <c r="B709" s="31"/>
      <c r="C709" s="30" t="s">
        <v>252</v>
      </c>
      <c r="D709" s="30"/>
      <c r="E709" s="30"/>
      <c r="F709" s="30"/>
      <c r="G709" s="30"/>
      <c r="H709" s="30"/>
      <c r="I709" s="30"/>
      <c r="J709" s="30"/>
      <c r="K709" s="30"/>
    </row>
    <row r="710" spans="2:11" ht="24" customHeight="1" x14ac:dyDescent="0.3">
      <c r="B710" s="31"/>
      <c r="C710" s="30" t="s">
        <v>253</v>
      </c>
      <c r="D710" s="30"/>
      <c r="E710" s="30"/>
      <c r="F710" s="30"/>
      <c r="G710" s="30"/>
      <c r="H710" s="30"/>
      <c r="I710" s="30"/>
      <c r="J710" s="30"/>
      <c r="K710" s="30"/>
    </row>
    <row r="711" spans="2:11" ht="24" customHeight="1" x14ac:dyDescent="0.3">
      <c r="B711" s="31"/>
      <c r="C711" s="30" t="s">
        <v>254</v>
      </c>
      <c r="D711" s="30"/>
      <c r="E711" s="30"/>
      <c r="F711" s="30"/>
      <c r="G711" s="30"/>
      <c r="H711" s="30"/>
      <c r="I711" s="30"/>
      <c r="J711" s="30"/>
      <c r="K711" s="30"/>
    </row>
    <row r="712" spans="2:11" ht="24" customHeight="1" x14ac:dyDescent="0.3">
      <c r="B712" s="31"/>
      <c r="C712" s="30" t="s">
        <v>255</v>
      </c>
      <c r="D712" s="30"/>
      <c r="E712" s="30"/>
      <c r="F712" s="30"/>
      <c r="G712" s="30"/>
      <c r="H712" s="30"/>
      <c r="I712" s="30"/>
      <c r="J712" s="30"/>
      <c r="K712" s="30"/>
    </row>
    <row r="713" spans="2:11" ht="24" customHeight="1" x14ac:dyDescent="0.3">
      <c r="B713" s="31"/>
      <c r="C713" s="30" t="s">
        <v>27</v>
      </c>
      <c r="D713" s="30"/>
      <c r="E713" s="30"/>
      <c r="F713" s="30"/>
      <c r="G713" s="30"/>
      <c r="H713" s="30"/>
      <c r="I713" s="30"/>
      <c r="J713" s="30"/>
      <c r="K713" s="30"/>
    </row>
    <row r="714" spans="2:11" ht="24" customHeight="1" x14ac:dyDescent="0.3">
      <c r="B714" s="31"/>
      <c r="C714" s="30" t="s">
        <v>256</v>
      </c>
      <c r="D714" s="30"/>
      <c r="E714" s="30"/>
      <c r="F714" s="30"/>
      <c r="G714" s="30"/>
      <c r="H714" s="30"/>
      <c r="I714" s="30"/>
      <c r="J714" s="30"/>
      <c r="K714" s="30"/>
    </row>
    <row r="715" spans="2:11" ht="24" customHeight="1" x14ac:dyDescent="0.3">
      <c r="B715" s="31"/>
      <c r="C715" s="30" t="s">
        <v>257</v>
      </c>
      <c r="D715" s="30"/>
      <c r="E715" s="30"/>
      <c r="F715" s="30"/>
      <c r="G715" s="30"/>
      <c r="H715" s="30"/>
      <c r="I715" s="30"/>
      <c r="J715" s="30"/>
      <c r="K715" s="30"/>
    </row>
    <row r="716" spans="2:11" ht="24" customHeight="1" x14ac:dyDescent="0.3">
      <c r="B716" s="31"/>
      <c r="C716" s="30" t="s">
        <v>28</v>
      </c>
      <c r="D716" s="30"/>
      <c r="E716" s="30"/>
      <c r="F716" s="30"/>
      <c r="G716" s="30"/>
      <c r="H716" s="30"/>
      <c r="I716" s="30"/>
      <c r="J716" s="30"/>
      <c r="K716" s="30"/>
    </row>
    <row r="717" spans="2:11" ht="24" customHeight="1" x14ac:dyDescent="0.3">
      <c r="B717" s="31"/>
      <c r="C717" s="30" t="s">
        <v>29</v>
      </c>
      <c r="D717" s="30"/>
      <c r="E717" s="30"/>
      <c r="F717" s="30"/>
      <c r="G717" s="30"/>
      <c r="H717" s="30"/>
      <c r="I717" s="30"/>
      <c r="J717" s="30"/>
      <c r="K717" s="30"/>
    </row>
    <row r="718" spans="2:11" ht="24" customHeight="1" x14ac:dyDescent="0.3">
      <c r="B718" s="31"/>
      <c r="C718" s="30" t="s">
        <v>258</v>
      </c>
      <c r="D718" s="30"/>
      <c r="E718" s="30"/>
      <c r="F718" s="30"/>
      <c r="G718" s="30"/>
      <c r="H718" s="30"/>
      <c r="I718" s="30"/>
      <c r="J718" s="30"/>
      <c r="K718" s="30"/>
    </row>
    <row r="719" spans="2:11" ht="24" customHeight="1" x14ac:dyDescent="0.3">
      <c r="B719" s="31"/>
      <c r="C719" s="30" t="s">
        <v>259</v>
      </c>
      <c r="D719" s="30"/>
      <c r="E719" s="30"/>
      <c r="F719" s="30"/>
      <c r="G719" s="30"/>
      <c r="H719" s="30"/>
      <c r="I719" s="30"/>
      <c r="J719" s="30"/>
      <c r="K719" s="30"/>
    </row>
    <row r="720" spans="2:11" ht="24" customHeight="1" x14ac:dyDescent="0.3">
      <c r="B720" s="31"/>
      <c r="C720" s="30" t="s">
        <v>260</v>
      </c>
      <c r="D720" s="30"/>
      <c r="E720" s="30"/>
      <c r="F720" s="30"/>
      <c r="G720" s="30"/>
      <c r="H720" s="30"/>
      <c r="I720" s="30"/>
      <c r="J720" s="30"/>
      <c r="K720" s="30"/>
    </row>
    <row r="721" spans="2:11" ht="24" customHeight="1" x14ac:dyDescent="0.3">
      <c r="B721" s="31"/>
      <c r="C721" s="30" t="s">
        <v>30</v>
      </c>
      <c r="D721" s="30"/>
      <c r="E721" s="30"/>
      <c r="F721" s="30"/>
      <c r="G721" s="30"/>
      <c r="H721" s="30"/>
      <c r="I721" s="30"/>
      <c r="J721" s="30"/>
      <c r="K721" s="30"/>
    </row>
    <row r="722" spans="2:11" ht="24" customHeight="1" x14ac:dyDescent="0.3">
      <c r="B722" s="31"/>
      <c r="C722" s="30" t="s">
        <v>31</v>
      </c>
      <c r="D722" s="30"/>
      <c r="E722" s="30"/>
      <c r="F722" s="30"/>
      <c r="G722" s="30"/>
      <c r="H722" s="30"/>
      <c r="I722" s="30"/>
      <c r="J722" s="30"/>
      <c r="K722" s="30"/>
    </row>
    <row r="723" spans="2:11" ht="24" customHeight="1" x14ac:dyDescent="0.3">
      <c r="B723" s="31"/>
      <c r="C723" s="30" t="s">
        <v>32</v>
      </c>
      <c r="D723" s="30"/>
      <c r="E723" s="30"/>
      <c r="F723" s="30"/>
      <c r="G723" s="30"/>
      <c r="H723" s="30"/>
      <c r="I723" s="30"/>
      <c r="J723" s="30"/>
      <c r="K723" s="30"/>
    </row>
    <row r="724" spans="2:11" ht="24" customHeight="1" x14ac:dyDescent="0.3">
      <c r="B724" s="31"/>
      <c r="C724" s="30" t="s">
        <v>261</v>
      </c>
      <c r="D724" s="30"/>
      <c r="E724" s="30"/>
      <c r="F724" s="30"/>
      <c r="G724" s="30"/>
      <c r="H724" s="30"/>
      <c r="I724" s="30"/>
      <c r="J724" s="30"/>
      <c r="K724" s="30"/>
    </row>
    <row r="725" spans="2:11" ht="24" customHeight="1" x14ac:dyDescent="0.3">
      <c r="B725" s="31"/>
      <c r="C725" s="30" t="s">
        <v>262</v>
      </c>
      <c r="D725" s="30"/>
      <c r="E725" s="30"/>
      <c r="F725" s="30"/>
      <c r="G725" s="30"/>
      <c r="H725" s="30"/>
      <c r="I725" s="30"/>
      <c r="J725" s="30"/>
      <c r="K725" s="30"/>
    </row>
    <row r="726" spans="2:11" ht="24" customHeight="1" x14ac:dyDescent="0.3">
      <c r="B726" s="31"/>
      <c r="C726" s="30" t="s">
        <v>263</v>
      </c>
      <c r="D726" s="30"/>
      <c r="E726" s="30"/>
      <c r="F726" s="30"/>
      <c r="G726" s="30"/>
      <c r="H726" s="30"/>
      <c r="I726" s="30"/>
      <c r="J726" s="30"/>
      <c r="K726" s="30"/>
    </row>
    <row r="727" spans="2:11" ht="24" customHeight="1" x14ac:dyDescent="0.3">
      <c r="B727" s="31"/>
      <c r="C727" s="30" t="s">
        <v>33</v>
      </c>
      <c r="D727" s="30"/>
      <c r="E727" s="30"/>
      <c r="F727" s="30"/>
      <c r="G727" s="30"/>
      <c r="H727" s="30"/>
      <c r="I727" s="30"/>
      <c r="J727" s="30"/>
      <c r="K727" s="30"/>
    </row>
    <row r="728" spans="2:11" ht="24" customHeight="1" x14ac:dyDescent="0.3">
      <c r="B728" s="31"/>
      <c r="C728" s="30" t="s">
        <v>264</v>
      </c>
      <c r="D728" s="30"/>
      <c r="E728" s="30"/>
      <c r="F728" s="30"/>
      <c r="G728" s="30"/>
      <c r="H728" s="30"/>
      <c r="I728" s="30"/>
      <c r="J728" s="30"/>
      <c r="K728" s="30"/>
    </row>
    <row r="729" spans="2:11" ht="24" customHeight="1" x14ac:dyDescent="0.3">
      <c r="B729" s="31"/>
      <c r="C729" s="30" t="s">
        <v>265</v>
      </c>
      <c r="D729" s="30"/>
      <c r="E729" s="30"/>
      <c r="F729" s="30"/>
      <c r="G729" s="30"/>
      <c r="H729" s="30"/>
      <c r="I729" s="30"/>
      <c r="J729" s="30"/>
      <c r="K729" s="30"/>
    </row>
    <row r="730" spans="2:11" ht="24" customHeight="1" x14ac:dyDescent="0.3">
      <c r="B730" s="31"/>
      <c r="C730" s="30" t="s">
        <v>266</v>
      </c>
      <c r="D730" s="30"/>
      <c r="E730" s="30"/>
      <c r="F730" s="30"/>
      <c r="G730" s="30"/>
      <c r="H730" s="30"/>
      <c r="I730" s="30"/>
      <c r="J730" s="30"/>
      <c r="K730" s="30"/>
    </row>
    <row r="731" spans="2:11" ht="24" customHeight="1" x14ac:dyDescent="0.3">
      <c r="B731" s="31"/>
      <c r="C731" s="30" t="s">
        <v>267</v>
      </c>
      <c r="D731" s="30"/>
      <c r="E731" s="30"/>
      <c r="F731" s="30"/>
      <c r="G731" s="30"/>
      <c r="H731" s="30"/>
      <c r="I731" s="30"/>
      <c r="J731" s="30"/>
      <c r="K731" s="30"/>
    </row>
    <row r="732" spans="2:11" ht="24" customHeight="1" x14ac:dyDescent="0.3">
      <c r="B732" s="31"/>
      <c r="C732" s="30" t="s">
        <v>268</v>
      </c>
      <c r="D732" s="30"/>
      <c r="E732" s="30"/>
      <c r="F732" s="30"/>
      <c r="G732" s="30"/>
      <c r="H732" s="30"/>
      <c r="I732" s="30"/>
      <c r="J732" s="30"/>
      <c r="K732" s="30"/>
    </row>
    <row r="733" spans="2:11" ht="24" customHeight="1" x14ac:dyDescent="0.3">
      <c r="B733" s="31"/>
      <c r="C733" s="30" t="s">
        <v>269</v>
      </c>
      <c r="D733" s="30"/>
      <c r="E733" s="30"/>
      <c r="F733" s="30"/>
      <c r="G733" s="30"/>
      <c r="H733" s="30"/>
      <c r="I733" s="30"/>
      <c r="J733" s="30"/>
      <c r="K733" s="30"/>
    </row>
    <row r="734" spans="2:11" ht="24" customHeight="1" x14ac:dyDescent="0.3">
      <c r="B734" s="31"/>
      <c r="C734" s="30"/>
      <c r="D734" s="30"/>
      <c r="E734" s="30"/>
      <c r="F734" s="30"/>
      <c r="G734" s="30"/>
      <c r="H734" s="30"/>
      <c r="I734" s="30"/>
      <c r="J734" s="30"/>
      <c r="K734" s="30"/>
    </row>
    <row r="735" spans="2:11" ht="31.2" customHeight="1" x14ac:dyDescent="0.3">
      <c r="B735" s="73" t="s">
        <v>273</v>
      </c>
      <c r="C735" s="74"/>
      <c r="D735" s="74"/>
      <c r="E735" s="74"/>
      <c r="F735" s="74"/>
      <c r="G735" s="74"/>
      <c r="H735" s="74"/>
      <c r="I735" s="74"/>
      <c r="J735" s="74"/>
      <c r="K735" s="74"/>
    </row>
    <row r="736" spans="2:11" ht="24" customHeight="1" x14ac:dyDescent="0.3">
      <c r="B736" s="31"/>
      <c r="C736" s="30" t="s">
        <v>47</v>
      </c>
      <c r="D736" s="30"/>
      <c r="E736" s="30"/>
      <c r="F736" s="30"/>
      <c r="G736" s="30"/>
      <c r="H736" s="30"/>
      <c r="I736" s="30"/>
      <c r="J736" s="30"/>
      <c r="K736" s="30"/>
    </row>
    <row r="737" spans="2:11" ht="24" customHeight="1" thickBot="1" x14ac:dyDescent="0.35">
      <c r="B737" s="31"/>
      <c r="C737" s="30" t="s">
        <v>76</v>
      </c>
      <c r="D737" s="30"/>
      <c r="E737" s="30"/>
      <c r="F737" s="30"/>
      <c r="G737" s="30"/>
      <c r="H737" s="30"/>
      <c r="I737" s="30"/>
      <c r="J737" s="30"/>
      <c r="K737" s="30"/>
    </row>
    <row r="738" spans="2:11" ht="24" customHeight="1" thickBot="1" x14ac:dyDescent="0.35">
      <c r="B738" s="31"/>
      <c r="C738" s="75"/>
      <c r="D738" s="76"/>
      <c r="E738" s="76"/>
      <c r="F738" s="76"/>
      <c r="G738" s="77"/>
      <c r="H738" s="30"/>
      <c r="I738" s="30"/>
      <c r="J738" s="30"/>
      <c r="K738" s="30"/>
    </row>
    <row r="739" spans="2:11" ht="24" customHeight="1" x14ac:dyDescent="0.3">
      <c r="B739" s="31"/>
      <c r="C739" s="30" t="s">
        <v>59</v>
      </c>
      <c r="D739" s="30"/>
      <c r="E739" s="30"/>
      <c r="F739" s="30"/>
      <c r="G739" s="30"/>
      <c r="H739" s="30"/>
      <c r="I739" s="30"/>
      <c r="J739" s="30"/>
      <c r="K739" s="30"/>
    </row>
    <row r="740" spans="2:11" ht="24" customHeight="1" x14ac:dyDescent="0.3">
      <c r="B740" s="31"/>
      <c r="C740" s="30"/>
      <c r="D740" s="30"/>
      <c r="E740" s="30"/>
      <c r="F740" s="30"/>
      <c r="G740" s="30"/>
      <c r="H740" s="30"/>
      <c r="I740" s="30"/>
      <c r="J740" s="30"/>
      <c r="K740" s="30"/>
    </row>
    <row r="741" spans="2:11" ht="31.95" customHeight="1" x14ac:dyDescent="0.3">
      <c r="B741" s="73" t="s">
        <v>274</v>
      </c>
      <c r="C741" s="74"/>
      <c r="D741" s="74"/>
      <c r="E741" s="74"/>
      <c r="F741" s="74"/>
      <c r="G741" s="74"/>
      <c r="H741" s="74"/>
      <c r="I741" s="74"/>
      <c r="J741" s="74"/>
      <c r="K741" s="74"/>
    </row>
    <row r="742" spans="2:11" ht="24" customHeight="1" x14ac:dyDescent="0.3">
      <c r="B742" s="31"/>
      <c r="C742" s="30" t="s">
        <v>47</v>
      </c>
      <c r="D742" s="30"/>
      <c r="E742" s="30"/>
      <c r="F742" s="30"/>
      <c r="G742" s="30"/>
      <c r="H742" s="30"/>
      <c r="I742" s="30"/>
      <c r="J742" s="30"/>
      <c r="K742" s="30"/>
    </row>
    <row r="743" spans="2:11" ht="24" customHeight="1" thickBot="1" x14ac:dyDescent="0.35">
      <c r="B743" s="31"/>
      <c r="C743" s="30" t="s">
        <v>276</v>
      </c>
      <c r="D743" s="30"/>
      <c r="E743" s="30"/>
      <c r="F743" s="30"/>
      <c r="G743" s="30"/>
      <c r="H743" s="30"/>
      <c r="I743" s="30"/>
      <c r="J743" s="30"/>
      <c r="K743" s="30"/>
    </row>
    <row r="744" spans="2:11" ht="24" customHeight="1" thickBot="1" x14ac:dyDescent="0.35">
      <c r="B744" s="31"/>
      <c r="C744" s="75"/>
      <c r="D744" s="76"/>
      <c r="E744" s="76"/>
      <c r="F744" s="76"/>
      <c r="G744" s="77"/>
      <c r="H744" s="30"/>
      <c r="I744" s="30"/>
      <c r="J744" s="30"/>
      <c r="K744" s="30"/>
    </row>
    <row r="745" spans="2:11" ht="24" customHeight="1" x14ac:dyDescent="0.3">
      <c r="B745" s="31"/>
      <c r="C745" s="30" t="s">
        <v>59</v>
      </c>
      <c r="D745" s="30"/>
      <c r="E745" s="30"/>
      <c r="F745" s="30"/>
      <c r="G745" s="30"/>
      <c r="H745" s="30"/>
      <c r="I745" s="30"/>
      <c r="J745" s="30"/>
      <c r="K745" s="30"/>
    </row>
    <row r="746" spans="2:11" ht="24" customHeight="1" thickBot="1" x14ac:dyDescent="0.35">
      <c r="B746" s="31"/>
      <c r="C746" s="30" t="s">
        <v>277</v>
      </c>
      <c r="D746" s="30"/>
      <c r="E746" s="30"/>
      <c r="F746" s="30"/>
      <c r="G746" s="30"/>
      <c r="H746" s="30"/>
      <c r="I746" s="30"/>
      <c r="J746" s="30"/>
      <c r="K746" s="30"/>
    </row>
    <row r="747" spans="2:11" ht="24" customHeight="1" thickBot="1" x14ac:dyDescent="0.35">
      <c r="B747" s="31"/>
      <c r="C747" s="75"/>
      <c r="D747" s="76"/>
      <c r="E747" s="76"/>
      <c r="F747" s="76"/>
      <c r="G747" s="77"/>
      <c r="H747" s="30"/>
      <c r="I747" s="30"/>
      <c r="J747" s="30"/>
      <c r="K747" s="30"/>
    </row>
    <row r="748" spans="2:11" ht="24" customHeight="1" x14ac:dyDescent="0.3">
      <c r="B748" s="31"/>
      <c r="C748" s="30"/>
      <c r="D748" s="30"/>
      <c r="E748" s="30"/>
      <c r="F748" s="30"/>
      <c r="G748" s="30"/>
      <c r="H748" s="30"/>
      <c r="I748" s="30"/>
      <c r="J748" s="30"/>
      <c r="K748" s="30"/>
    </row>
    <row r="749" spans="2:11" ht="31.95" customHeight="1" x14ac:dyDescent="0.3">
      <c r="B749" s="73" t="s">
        <v>275</v>
      </c>
      <c r="C749" s="74"/>
      <c r="D749" s="74"/>
      <c r="E749" s="74"/>
      <c r="F749" s="74"/>
      <c r="G749" s="74"/>
      <c r="H749" s="74"/>
      <c r="I749" s="74"/>
      <c r="J749" s="74"/>
      <c r="K749" s="74"/>
    </row>
    <row r="750" spans="2:11" ht="24" customHeight="1" x14ac:dyDescent="0.3">
      <c r="B750" s="31"/>
      <c r="C750" s="30" t="s">
        <v>47</v>
      </c>
      <c r="D750" s="30"/>
      <c r="E750" s="30"/>
      <c r="F750" s="30"/>
      <c r="G750" s="30"/>
      <c r="H750" s="30"/>
      <c r="I750" s="30"/>
      <c r="J750" s="30"/>
      <c r="K750" s="30"/>
    </row>
    <row r="751" spans="2:11" ht="24" customHeight="1" thickBot="1" x14ac:dyDescent="0.35">
      <c r="B751" s="31"/>
      <c r="C751" s="30" t="s">
        <v>278</v>
      </c>
      <c r="D751" s="30"/>
      <c r="E751" s="30"/>
      <c r="F751" s="30"/>
      <c r="G751" s="30"/>
      <c r="H751" s="30"/>
      <c r="I751" s="30"/>
      <c r="J751" s="30"/>
      <c r="K751" s="30"/>
    </row>
    <row r="752" spans="2:11" ht="24" customHeight="1" thickBot="1" x14ac:dyDescent="0.35">
      <c r="B752" s="31"/>
      <c r="C752" s="75"/>
      <c r="D752" s="76"/>
      <c r="E752" s="76"/>
      <c r="F752" s="76"/>
      <c r="G752" s="77"/>
      <c r="H752" s="30"/>
      <c r="I752" s="30"/>
      <c r="J752" s="30"/>
      <c r="K752" s="30"/>
    </row>
    <row r="753" spans="2:19" ht="24" customHeight="1" x14ac:dyDescent="0.3">
      <c r="B753" s="31"/>
      <c r="C753" s="30" t="s">
        <v>59</v>
      </c>
      <c r="D753" s="30"/>
      <c r="E753" s="30"/>
      <c r="F753" s="30"/>
      <c r="G753" s="30"/>
      <c r="H753" s="30"/>
      <c r="I753" s="30"/>
      <c r="J753" s="30"/>
      <c r="K753" s="30"/>
    </row>
    <row r="754" spans="2:19" ht="24" customHeight="1" thickBot="1" x14ac:dyDescent="0.35">
      <c r="B754" s="31"/>
      <c r="C754" s="30" t="s">
        <v>279</v>
      </c>
      <c r="D754" s="30"/>
      <c r="E754" s="30"/>
      <c r="F754" s="30"/>
      <c r="G754" s="30"/>
      <c r="H754" s="30"/>
      <c r="I754" s="30"/>
      <c r="J754" s="30"/>
      <c r="K754" s="30"/>
    </row>
    <row r="755" spans="2:19" ht="24" customHeight="1" thickBot="1" x14ac:dyDescent="0.35">
      <c r="B755" s="31"/>
      <c r="C755" s="75"/>
      <c r="D755" s="76"/>
      <c r="E755" s="76"/>
      <c r="F755" s="76"/>
      <c r="G755" s="77"/>
      <c r="H755" s="30"/>
      <c r="I755" s="30"/>
      <c r="J755" s="30"/>
      <c r="K755" s="30"/>
    </row>
    <row r="756" spans="2:19" ht="24" customHeight="1" thickBot="1" x14ac:dyDescent="0.35">
      <c r="B756" s="41"/>
      <c r="C756" s="34"/>
      <c r="D756" s="34"/>
      <c r="E756" s="34"/>
      <c r="F756" s="34"/>
      <c r="G756" s="34"/>
      <c r="H756" s="34"/>
      <c r="I756" s="34"/>
      <c r="J756" s="34"/>
      <c r="K756" s="34"/>
      <c r="S756" s="71">
        <f>SUM(Q670:Q756)</f>
        <v>0</v>
      </c>
    </row>
    <row r="757" spans="2:19" ht="30.75" customHeight="1" x14ac:dyDescent="0.3">
      <c r="B757" s="78" t="s">
        <v>280</v>
      </c>
      <c r="C757" s="79"/>
      <c r="D757" s="79"/>
      <c r="E757" s="79"/>
      <c r="F757" s="79"/>
      <c r="G757" s="79"/>
      <c r="H757" s="79"/>
      <c r="I757" s="79"/>
      <c r="J757" s="79"/>
      <c r="K757" s="79"/>
    </row>
    <row r="758" spans="2:19" ht="24" customHeight="1" x14ac:dyDescent="0.3">
      <c r="B758" s="31"/>
      <c r="C758" s="30" t="s">
        <v>47</v>
      </c>
      <c r="D758" s="30"/>
      <c r="E758" s="30"/>
      <c r="F758" s="30"/>
      <c r="G758" s="30"/>
      <c r="H758" s="30"/>
      <c r="I758" s="30"/>
      <c r="J758" s="30"/>
      <c r="K758" s="30"/>
      <c r="Q758" s="68">
        <f>IF(N758=TRUE,1.46%,0)</f>
        <v>0</v>
      </c>
    </row>
    <row r="759" spans="2:19" ht="24" customHeight="1" thickBot="1" x14ac:dyDescent="0.35">
      <c r="B759" s="31"/>
      <c r="C759" s="30" t="s">
        <v>138</v>
      </c>
      <c r="D759" s="30"/>
      <c r="E759" s="30"/>
      <c r="F759" s="30"/>
      <c r="G759" s="30"/>
      <c r="H759" s="30"/>
      <c r="I759" s="30"/>
      <c r="J759" s="30"/>
      <c r="K759" s="30"/>
    </row>
    <row r="760" spans="2:19" ht="24" customHeight="1" thickBot="1" x14ac:dyDescent="0.35">
      <c r="B760" s="31"/>
      <c r="C760" s="75"/>
      <c r="D760" s="76"/>
      <c r="E760" s="76"/>
      <c r="F760" s="76"/>
      <c r="G760" s="77"/>
      <c r="H760" s="30"/>
      <c r="I760" s="30"/>
      <c r="J760" s="30"/>
      <c r="K760" s="30"/>
    </row>
    <row r="761" spans="2:19" ht="24" customHeight="1" x14ac:dyDescent="0.3">
      <c r="B761" s="31"/>
      <c r="C761" s="30" t="s">
        <v>59</v>
      </c>
      <c r="D761" s="30"/>
      <c r="E761" s="30"/>
      <c r="F761" s="30"/>
      <c r="G761" s="30"/>
      <c r="H761" s="30"/>
      <c r="I761" s="30"/>
      <c r="J761" s="30"/>
      <c r="K761" s="30"/>
    </row>
    <row r="762" spans="2:19" ht="24" customHeight="1" thickBot="1" x14ac:dyDescent="0.35">
      <c r="B762" s="41"/>
      <c r="C762" s="34"/>
      <c r="D762" s="34"/>
      <c r="E762" s="34"/>
      <c r="F762" s="34"/>
      <c r="G762" s="34"/>
      <c r="H762" s="34"/>
      <c r="I762" s="34"/>
      <c r="J762" s="34"/>
      <c r="K762" s="34"/>
      <c r="S762" s="71">
        <f>SUM(Q758:Q762)</f>
        <v>0</v>
      </c>
    </row>
    <row r="763" spans="2:19" ht="24" customHeight="1" thickBot="1" x14ac:dyDescent="0.35">
      <c r="B763" s="187" t="s">
        <v>281</v>
      </c>
      <c r="C763" s="188"/>
      <c r="D763" s="188"/>
      <c r="E763" s="188"/>
      <c r="F763" s="188"/>
      <c r="G763" s="188"/>
      <c r="H763" s="188"/>
      <c r="I763" s="188"/>
      <c r="J763" s="188"/>
      <c r="K763" s="188"/>
      <c r="L763" s="189"/>
    </row>
    <row r="764" spans="2:19" ht="24" customHeight="1" x14ac:dyDescent="0.3">
      <c r="B764" s="54" t="s">
        <v>282</v>
      </c>
      <c r="C764" s="55"/>
      <c r="D764" s="55"/>
      <c r="E764" s="55"/>
      <c r="F764" s="55"/>
      <c r="G764" s="55"/>
      <c r="H764" s="55"/>
      <c r="I764" s="55"/>
      <c r="J764" s="55"/>
      <c r="K764" s="55"/>
      <c r="L764" s="56"/>
    </row>
    <row r="765" spans="2:19" ht="24" customHeight="1" x14ac:dyDescent="0.3">
      <c r="B765" s="190"/>
      <c r="C765" s="191"/>
      <c r="D765" s="191"/>
      <c r="E765" s="191"/>
      <c r="F765" s="191"/>
      <c r="G765" s="191"/>
      <c r="H765" s="191"/>
      <c r="I765" s="191"/>
      <c r="J765" s="191"/>
      <c r="K765" s="191"/>
      <c r="L765" s="192"/>
    </row>
    <row r="766" spans="2:19" ht="24" customHeight="1" x14ac:dyDescent="0.3">
      <c r="B766" s="190"/>
      <c r="C766" s="191"/>
      <c r="D766" s="191"/>
      <c r="E766" s="191"/>
      <c r="F766" s="191"/>
      <c r="G766" s="191"/>
      <c r="H766" s="191"/>
      <c r="I766" s="191"/>
      <c r="J766" s="191"/>
      <c r="K766" s="191"/>
      <c r="L766" s="192"/>
    </row>
    <row r="767" spans="2:19" ht="24" customHeight="1" thickBot="1" x14ac:dyDescent="0.35">
      <c r="B767" s="193"/>
      <c r="C767" s="194"/>
      <c r="D767" s="194"/>
      <c r="E767" s="194"/>
      <c r="F767" s="194"/>
      <c r="G767" s="194"/>
      <c r="H767" s="194"/>
      <c r="I767" s="194"/>
      <c r="J767" s="194"/>
      <c r="K767" s="194"/>
      <c r="L767" s="195"/>
    </row>
    <row r="768" spans="2:19" ht="24" customHeight="1" x14ac:dyDescent="0.3">
      <c r="B768" s="203" t="s">
        <v>284</v>
      </c>
      <c r="C768" s="204"/>
      <c r="D768" s="204"/>
      <c r="E768" s="204"/>
      <c r="F768" s="204"/>
      <c r="G768" s="204"/>
      <c r="H768" s="204"/>
      <c r="I768" s="204"/>
      <c r="J768" s="204"/>
      <c r="K768" s="207">
        <f>SUM(S:S)</f>
        <v>0</v>
      </c>
    </row>
    <row r="769" spans="2:12" ht="24" customHeight="1" x14ac:dyDescent="0.3">
      <c r="B769" s="205"/>
      <c r="C769" s="205"/>
      <c r="D769" s="205"/>
      <c r="E769" s="205"/>
      <c r="F769" s="205"/>
      <c r="G769" s="205"/>
      <c r="H769" s="205"/>
      <c r="I769" s="205"/>
      <c r="J769" s="205"/>
      <c r="K769" s="208"/>
    </row>
    <row r="770" spans="2:12" ht="24" customHeight="1" x14ac:dyDescent="0.3">
      <c r="B770" s="205"/>
      <c r="C770" s="205"/>
      <c r="D770" s="205"/>
      <c r="E770" s="205"/>
      <c r="F770" s="205"/>
      <c r="G770" s="205"/>
      <c r="H770" s="205"/>
      <c r="I770" s="205"/>
      <c r="J770" s="205"/>
      <c r="K770" s="208"/>
    </row>
    <row r="771" spans="2:12" ht="24" customHeight="1" x14ac:dyDescent="0.3">
      <c r="B771" s="205"/>
      <c r="C771" s="205"/>
      <c r="D771" s="205"/>
      <c r="E771" s="205"/>
      <c r="F771" s="205"/>
      <c r="G771" s="205"/>
      <c r="H771" s="205"/>
      <c r="I771" s="205"/>
      <c r="J771" s="205"/>
      <c r="K771" s="208"/>
    </row>
    <row r="772" spans="2:12" ht="24" customHeight="1" thickBot="1" x14ac:dyDescent="0.35">
      <c r="B772" s="206"/>
      <c r="C772" s="206"/>
      <c r="D772" s="206"/>
      <c r="E772" s="206"/>
      <c r="F772" s="206"/>
      <c r="G772" s="206"/>
      <c r="H772" s="206"/>
      <c r="I772" s="206"/>
      <c r="J772" s="206"/>
      <c r="K772" s="209"/>
    </row>
    <row r="773" spans="2:12" ht="24" customHeight="1" x14ac:dyDescent="0.3">
      <c r="B773" s="181" t="s">
        <v>283</v>
      </c>
      <c r="C773" s="182"/>
      <c r="D773" s="182"/>
      <c r="E773" s="182"/>
      <c r="F773" s="182"/>
      <c r="G773" s="182"/>
      <c r="H773" s="182"/>
      <c r="I773" s="182"/>
      <c r="J773" s="182"/>
      <c r="K773" s="182"/>
      <c r="L773" s="183"/>
    </row>
    <row r="774" spans="2:12" ht="24" customHeight="1" x14ac:dyDescent="0.3">
      <c r="B774" s="181"/>
      <c r="C774" s="182"/>
      <c r="D774" s="182"/>
      <c r="E774" s="182"/>
      <c r="F774" s="182"/>
      <c r="G774" s="182"/>
      <c r="H774" s="182"/>
      <c r="I774" s="182"/>
      <c r="J774" s="182"/>
      <c r="K774" s="182"/>
      <c r="L774" s="183"/>
    </row>
    <row r="775" spans="2:12" ht="24" customHeight="1" x14ac:dyDescent="0.3">
      <c r="B775" s="181"/>
      <c r="C775" s="182"/>
      <c r="D775" s="182"/>
      <c r="E775" s="182"/>
      <c r="F775" s="182"/>
      <c r="G775" s="182"/>
      <c r="H775" s="182"/>
      <c r="I775" s="182"/>
      <c r="J775" s="182"/>
      <c r="K775" s="182"/>
      <c r="L775" s="183"/>
    </row>
    <row r="776" spans="2:12" ht="24" customHeight="1" x14ac:dyDescent="0.3">
      <c r="B776" s="181"/>
      <c r="C776" s="182"/>
      <c r="D776" s="182"/>
      <c r="E776" s="182"/>
      <c r="F776" s="182"/>
      <c r="G776" s="182"/>
      <c r="H776" s="182"/>
      <c r="I776" s="182"/>
      <c r="J776" s="182"/>
      <c r="K776" s="182"/>
      <c r="L776" s="183"/>
    </row>
    <row r="777" spans="2:12" ht="24" customHeight="1" x14ac:dyDescent="0.3">
      <c r="B777" s="181"/>
      <c r="C777" s="182"/>
      <c r="D777" s="182"/>
      <c r="E777" s="182"/>
      <c r="F777" s="182"/>
      <c r="G777" s="182"/>
      <c r="H777" s="182"/>
      <c r="I777" s="182"/>
      <c r="J777" s="182"/>
      <c r="K777" s="182"/>
      <c r="L777" s="183"/>
    </row>
    <row r="778" spans="2:12" ht="24" customHeight="1" x14ac:dyDescent="0.3">
      <c r="B778" s="181"/>
      <c r="C778" s="182"/>
      <c r="D778" s="182"/>
      <c r="E778" s="182"/>
      <c r="F778" s="182"/>
      <c r="G778" s="182"/>
      <c r="H778" s="182"/>
      <c r="I778" s="182"/>
      <c r="J778" s="182"/>
      <c r="K778" s="182"/>
      <c r="L778" s="183"/>
    </row>
    <row r="779" spans="2:12" ht="24" customHeight="1" x14ac:dyDescent="0.3">
      <c r="B779" s="181"/>
      <c r="C779" s="182"/>
      <c r="D779" s="182"/>
      <c r="E779" s="182"/>
      <c r="F779" s="182"/>
      <c r="G779" s="182"/>
      <c r="H779" s="182"/>
      <c r="I779" s="182"/>
      <c r="J779" s="182"/>
      <c r="K779" s="182"/>
      <c r="L779" s="183"/>
    </row>
    <row r="780" spans="2:12" ht="24" customHeight="1" x14ac:dyDescent="0.3">
      <c r="B780" s="181"/>
      <c r="C780" s="182"/>
      <c r="D780" s="182"/>
      <c r="E780" s="182"/>
      <c r="F780" s="182"/>
      <c r="G780" s="182"/>
      <c r="H780" s="182"/>
      <c r="I780" s="182"/>
      <c r="J780" s="182"/>
      <c r="K780" s="182"/>
      <c r="L780" s="183"/>
    </row>
    <row r="781" spans="2:12" ht="24" customHeight="1" x14ac:dyDescent="0.3">
      <c r="B781" s="181"/>
      <c r="C781" s="182"/>
      <c r="D781" s="182"/>
      <c r="E781" s="182"/>
      <c r="F781" s="182"/>
      <c r="G781" s="182"/>
      <c r="H781" s="182"/>
      <c r="I781" s="182"/>
      <c r="J781" s="182"/>
      <c r="K781" s="182"/>
      <c r="L781" s="183"/>
    </row>
    <row r="782" spans="2:12" ht="24" customHeight="1" x14ac:dyDescent="0.3">
      <c r="B782" s="181"/>
      <c r="C782" s="182"/>
      <c r="D782" s="182"/>
      <c r="E782" s="182"/>
      <c r="F782" s="182"/>
      <c r="G782" s="182"/>
      <c r="H782" s="182"/>
      <c r="I782" s="182"/>
      <c r="J782" s="182"/>
      <c r="K782" s="182"/>
      <c r="L782" s="183"/>
    </row>
    <row r="783" spans="2:12" ht="24" customHeight="1" x14ac:dyDescent="0.3">
      <c r="B783" s="181"/>
      <c r="C783" s="182"/>
      <c r="D783" s="182"/>
      <c r="E783" s="182"/>
      <c r="F783" s="182"/>
      <c r="G783" s="182"/>
      <c r="H783" s="182"/>
      <c r="I783" s="182"/>
      <c r="J783" s="182"/>
      <c r="K783" s="182"/>
      <c r="L783" s="183"/>
    </row>
    <row r="784" spans="2:12" ht="24" customHeight="1" x14ac:dyDescent="0.3">
      <c r="B784" s="181"/>
      <c r="C784" s="182"/>
      <c r="D784" s="182"/>
      <c r="E784" s="182"/>
      <c r="F784" s="182"/>
      <c r="G784" s="182"/>
      <c r="H784" s="182"/>
      <c r="I784" s="182"/>
      <c r="J784" s="182"/>
      <c r="K784" s="182"/>
      <c r="L784" s="183"/>
    </row>
    <row r="785" spans="2:12" ht="24" customHeight="1" x14ac:dyDescent="0.3">
      <c r="B785" s="181"/>
      <c r="C785" s="182"/>
      <c r="D785" s="182"/>
      <c r="E785" s="182"/>
      <c r="F785" s="182"/>
      <c r="G785" s="182"/>
      <c r="H785" s="182"/>
      <c r="I785" s="182"/>
      <c r="J785" s="182"/>
      <c r="K785" s="182"/>
      <c r="L785" s="183"/>
    </row>
    <row r="786" spans="2:12" ht="24" customHeight="1" x14ac:dyDescent="0.3">
      <c r="B786" s="181"/>
      <c r="C786" s="182"/>
      <c r="D786" s="182"/>
      <c r="E786" s="182"/>
      <c r="F786" s="182"/>
      <c r="G786" s="182"/>
      <c r="H786" s="182"/>
      <c r="I786" s="182"/>
      <c r="J786" s="182"/>
      <c r="K786" s="182"/>
      <c r="L786" s="183"/>
    </row>
    <row r="787" spans="2:12" ht="24" customHeight="1" x14ac:dyDescent="0.3">
      <c r="B787" s="181"/>
      <c r="C787" s="182"/>
      <c r="D787" s="182"/>
      <c r="E787" s="182"/>
      <c r="F787" s="182"/>
      <c r="G787" s="182"/>
      <c r="H787" s="182"/>
      <c r="I787" s="182"/>
      <c r="J787" s="182"/>
      <c r="K787" s="182"/>
      <c r="L787" s="183"/>
    </row>
    <row r="788" spans="2:12" ht="24" customHeight="1" x14ac:dyDescent="0.3">
      <c r="B788" s="181"/>
      <c r="C788" s="182"/>
      <c r="D788" s="182"/>
      <c r="E788" s="182"/>
      <c r="F788" s="182"/>
      <c r="G788" s="182"/>
      <c r="H788" s="182"/>
      <c r="I788" s="182"/>
      <c r="J788" s="182"/>
      <c r="K788" s="182"/>
      <c r="L788" s="183"/>
    </row>
    <row r="789" spans="2:12" ht="24" customHeight="1" x14ac:dyDescent="0.3">
      <c r="B789" s="181"/>
      <c r="C789" s="182"/>
      <c r="D789" s="182"/>
      <c r="E789" s="182"/>
      <c r="F789" s="182"/>
      <c r="G789" s="182"/>
      <c r="H789" s="182"/>
      <c r="I789" s="182"/>
      <c r="J789" s="182"/>
      <c r="K789" s="182"/>
      <c r="L789" s="183"/>
    </row>
    <row r="790" spans="2:12" ht="24" customHeight="1" x14ac:dyDescent="0.3">
      <c r="B790" s="181"/>
      <c r="C790" s="182"/>
      <c r="D790" s="182"/>
      <c r="E790" s="182"/>
      <c r="F790" s="182"/>
      <c r="G790" s="182"/>
      <c r="H790" s="182"/>
      <c r="I790" s="182"/>
      <c r="J790" s="182"/>
      <c r="K790" s="182"/>
      <c r="L790" s="183"/>
    </row>
    <row r="791" spans="2:12" ht="24" customHeight="1" x14ac:dyDescent="0.3">
      <c r="B791" s="181"/>
      <c r="C791" s="182"/>
      <c r="D791" s="182"/>
      <c r="E791" s="182"/>
      <c r="F791" s="182"/>
      <c r="G791" s="182"/>
      <c r="H791" s="182"/>
      <c r="I791" s="182"/>
      <c r="J791" s="182"/>
      <c r="K791" s="182"/>
      <c r="L791" s="183"/>
    </row>
    <row r="792" spans="2:12" ht="24" customHeight="1" x14ac:dyDescent="0.3">
      <c r="B792" s="181"/>
      <c r="C792" s="182"/>
      <c r="D792" s="182"/>
      <c r="E792" s="182"/>
      <c r="F792" s="182"/>
      <c r="G792" s="182"/>
      <c r="H792" s="182"/>
      <c r="I792" s="182"/>
      <c r="J792" s="182"/>
      <c r="K792" s="182"/>
      <c r="L792" s="183"/>
    </row>
    <row r="793" spans="2:12" ht="24" customHeight="1" x14ac:dyDescent="0.3">
      <c r="B793" s="181"/>
      <c r="C793" s="182"/>
      <c r="D793" s="182"/>
      <c r="E793" s="182"/>
      <c r="F793" s="182"/>
      <c r="G793" s="182"/>
      <c r="H793" s="182"/>
      <c r="I793" s="182"/>
      <c r="J793" s="182"/>
      <c r="K793" s="182"/>
      <c r="L793" s="183"/>
    </row>
    <row r="794" spans="2:12" ht="30.6" customHeight="1" thickBot="1" x14ac:dyDescent="0.35">
      <c r="B794" s="184"/>
      <c r="C794" s="185"/>
      <c r="D794" s="185"/>
      <c r="E794" s="185"/>
      <c r="F794" s="185"/>
      <c r="G794" s="185"/>
      <c r="H794" s="185"/>
      <c r="I794" s="185"/>
      <c r="J794" s="185"/>
      <c r="K794" s="185"/>
      <c r="L794" s="186"/>
    </row>
    <row r="795" spans="2:12" ht="24" customHeight="1" x14ac:dyDescent="0.3"/>
    <row r="796" spans="2:12" ht="24" customHeight="1" x14ac:dyDescent="0.3"/>
    <row r="797" spans="2:12" ht="24" customHeight="1" x14ac:dyDescent="0.3"/>
    <row r="798" spans="2:12" ht="24" customHeight="1" x14ac:dyDescent="0.3"/>
    <row r="799" spans="2:12" ht="24" customHeight="1" x14ac:dyDescent="0.3"/>
    <row r="800" spans="2:12" ht="24" customHeight="1" x14ac:dyDescent="0.3"/>
    <row r="801" ht="24" customHeight="1" x14ac:dyDescent="0.3"/>
    <row r="802" ht="24" customHeight="1" x14ac:dyDescent="0.3"/>
    <row r="803" ht="24" customHeight="1" x14ac:dyDescent="0.3"/>
    <row r="804" ht="24" customHeight="1" x14ac:dyDescent="0.3"/>
    <row r="805" ht="24" customHeight="1" x14ac:dyDescent="0.3"/>
    <row r="806" ht="24" customHeight="1" x14ac:dyDescent="0.3"/>
    <row r="807" ht="24" customHeight="1" x14ac:dyDescent="0.3"/>
    <row r="808" ht="24" customHeight="1" x14ac:dyDescent="0.3"/>
    <row r="809" ht="24" customHeight="1" x14ac:dyDescent="0.3"/>
    <row r="810" ht="24" customHeight="1" x14ac:dyDescent="0.3"/>
    <row r="811" ht="24" customHeight="1" x14ac:dyDescent="0.3"/>
    <row r="812" ht="24" customHeight="1" x14ac:dyDescent="0.3"/>
    <row r="813" ht="24" customHeight="1" x14ac:dyDescent="0.3"/>
    <row r="814" ht="24" customHeight="1" x14ac:dyDescent="0.3"/>
    <row r="815" ht="24" customHeight="1" x14ac:dyDescent="0.3"/>
    <row r="816" ht="24" customHeight="1" x14ac:dyDescent="0.3"/>
    <row r="817" ht="24" customHeight="1" x14ac:dyDescent="0.3"/>
    <row r="818" ht="24" customHeight="1" x14ac:dyDescent="0.3"/>
    <row r="819" ht="24" customHeight="1" x14ac:dyDescent="0.3"/>
    <row r="820" ht="24" customHeight="1" x14ac:dyDescent="0.3"/>
    <row r="821" ht="24" customHeight="1" x14ac:dyDescent="0.3"/>
    <row r="822" ht="24" customHeight="1" x14ac:dyDescent="0.3"/>
    <row r="823" ht="24" customHeight="1" x14ac:dyDescent="0.3"/>
    <row r="824" ht="24" customHeight="1" x14ac:dyDescent="0.3"/>
    <row r="825" ht="24" customHeight="1" x14ac:dyDescent="0.3"/>
    <row r="826" ht="24" customHeight="1" x14ac:dyDescent="0.3"/>
    <row r="827" ht="24" customHeight="1" x14ac:dyDescent="0.3"/>
    <row r="828" ht="24" customHeight="1" x14ac:dyDescent="0.3"/>
    <row r="829" ht="24" customHeight="1" x14ac:dyDescent="0.3"/>
    <row r="830" ht="24" customHeight="1" x14ac:dyDescent="0.3"/>
    <row r="831" ht="24" customHeight="1" x14ac:dyDescent="0.3"/>
    <row r="832" ht="24" customHeight="1" x14ac:dyDescent="0.3"/>
    <row r="833" ht="24" customHeight="1" x14ac:dyDescent="0.3"/>
    <row r="834" ht="24" customHeight="1" x14ac:dyDescent="0.3"/>
    <row r="835" ht="24" customHeight="1" x14ac:dyDescent="0.3"/>
    <row r="836" ht="24" customHeight="1" x14ac:dyDescent="0.3"/>
    <row r="837" ht="24" customHeight="1" x14ac:dyDescent="0.3"/>
    <row r="838" ht="24" customHeight="1" x14ac:dyDescent="0.3"/>
    <row r="839" ht="24" customHeight="1" x14ac:dyDescent="0.3"/>
    <row r="840" ht="24" customHeight="1" x14ac:dyDescent="0.3"/>
    <row r="841" ht="24" customHeight="1" x14ac:dyDescent="0.3"/>
    <row r="842" ht="24" customHeight="1" x14ac:dyDescent="0.3"/>
    <row r="843" ht="24" customHeight="1" x14ac:dyDescent="0.3"/>
    <row r="844" ht="24" customHeight="1" x14ac:dyDescent="0.3"/>
    <row r="845" ht="24" customHeight="1" x14ac:dyDescent="0.3"/>
    <row r="846" ht="24" customHeight="1" x14ac:dyDescent="0.3"/>
    <row r="847" ht="24" customHeight="1" x14ac:dyDescent="0.3"/>
    <row r="848" ht="24" customHeight="1" x14ac:dyDescent="0.3"/>
    <row r="849" ht="24" customHeight="1" x14ac:dyDescent="0.3"/>
    <row r="850" ht="24" customHeight="1" x14ac:dyDescent="0.3"/>
    <row r="851" ht="24" customHeight="1" x14ac:dyDescent="0.3"/>
    <row r="852" ht="24" customHeight="1" x14ac:dyDescent="0.3"/>
    <row r="853" ht="24" customHeight="1" x14ac:dyDescent="0.3"/>
    <row r="854" ht="24" customHeight="1" x14ac:dyDescent="0.3"/>
    <row r="855" ht="24" customHeight="1" x14ac:dyDescent="0.3"/>
    <row r="856" ht="24" customHeight="1" x14ac:dyDescent="0.3"/>
    <row r="857" ht="24" customHeight="1" x14ac:dyDescent="0.3"/>
    <row r="858" ht="24" customHeight="1" x14ac:dyDescent="0.3"/>
    <row r="859" ht="24" customHeight="1" x14ac:dyDescent="0.3"/>
    <row r="860" ht="24" customHeight="1" x14ac:dyDescent="0.3"/>
    <row r="861" ht="24" customHeight="1" x14ac:dyDescent="0.3"/>
    <row r="862" ht="24" customHeight="1" x14ac:dyDescent="0.3"/>
    <row r="863" ht="24" customHeight="1" x14ac:dyDescent="0.3"/>
    <row r="864" ht="24" customHeight="1" x14ac:dyDescent="0.3"/>
    <row r="865" ht="24" customHeight="1" x14ac:dyDescent="0.3"/>
    <row r="866" ht="24" customHeight="1" x14ac:dyDescent="0.3"/>
    <row r="867" ht="24" customHeight="1" x14ac:dyDescent="0.3"/>
    <row r="868" ht="24" customHeight="1" x14ac:dyDescent="0.3"/>
    <row r="869" ht="24" customHeight="1" x14ac:dyDescent="0.3"/>
    <row r="870" ht="24" customHeight="1" x14ac:dyDescent="0.3"/>
    <row r="871" ht="24" customHeight="1" x14ac:dyDescent="0.3"/>
    <row r="872" ht="24" customHeight="1" x14ac:dyDescent="0.3"/>
    <row r="873" ht="24" customHeight="1" x14ac:dyDescent="0.3"/>
    <row r="874" ht="24" customHeight="1" x14ac:dyDescent="0.3"/>
    <row r="875" ht="24" customHeight="1" x14ac:dyDescent="0.3"/>
    <row r="876" ht="24" customHeight="1" x14ac:dyDescent="0.3"/>
    <row r="877" ht="24" customHeight="1" x14ac:dyDescent="0.3"/>
    <row r="878" ht="24" customHeight="1" x14ac:dyDescent="0.3"/>
    <row r="879" ht="24" customHeight="1" x14ac:dyDescent="0.3"/>
    <row r="880" ht="24" customHeight="1" x14ac:dyDescent="0.3"/>
    <row r="881" ht="24" customHeight="1" x14ac:dyDescent="0.3"/>
    <row r="882" ht="24" customHeight="1" x14ac:dyDescent="0.3"/>
    <row r="883" ht="24" customHeight="1" x14ac:dyDescent="0.3"/>
    <row r="884" ht="24" customHeight="1" x14ac:dyDescent="0.3"/>
    <row r="885" ht="24" customHeight="1" x14ac:dyDescent="0.3"/>
    <row r="886" ht="24" customHeight="1" x14ac:dyDescent="0.3"/>
    <row r="887" ht="24" customHeight="1" x14ac:dyDescent="0.3"/>
    <row r="888" ht="24" customHeight="1" x14ac:dyDescent="0.3"/>
    <row r="889" ht="24" customHeight="1" x14ac:dyDescent="0.3"/>
    <row r="890" ht="24" customHeight="1" x14ac:dyDescent="0.3"/>
    <row r="891" ht="24" customHeight="1" x14ac:dyDescent="0.3"/>
    <row r="892" ht="24" customHeight="1" x14ac:dyDescent="0.3"/>
    <row r="893" ht="24" customHeight="1" x14ac:dyDescent="0.3"/>
    <row r="894" ht="24" customHeight="1" x14ac:dyDescent="0.3"/>
    <row r="895" ht="24" customHeight="1" x14ac:dyDescent="0.3"/>
    <row r="896" ht="24" customHeight="1" x14ac:dyDescent="0.3"/>
    <row r="897" ht="24" customHeight="1" x14ac:dyDescent="0.3"/>
    <row r="898" ht="24" customHeight="1" x14ac:dyDescent="0.3"/>
    <row r="899" ht="24" customHeight="1" x14ac:dyDescent="0.3"/>
    <row r="900" ht="24" customHeight="1" x14ac:dyDescent="0.3"/>
    <row r="901" ht="24" customHeight="1" x14ac:dyDescent="0.3"/>
    <row r="902" ht="24" customHeight="1" x14ac:dyDescent="0.3"/>
    <row r="903" ht="24" customHeight="1" x14ac:dyDescent="0.3"/>
    <row r="904" ht="24" customHeight="1" x14ac:dyDescent="0.3"/>
    <row r="905" ht="24" customHeight="1" x14ac:dyDescent="0.3"/>
    <row r="906" ht="24" customHeight="1" x14ac:dyDescent="0.3"/>
    <row r="907" ht="24" customHeight="1" x14ac:dyDescent="0.3"/>
    <row r="908" ht="24" customHeight="1" x14ac:dyDescent="0.3"/>
    <row r="909" ht="24" customHeight="1" x14ac:dyDescent="0.3"/>
    <row r="910" ht="24" customHeight="1" x14ac:dyDescent="0.3"/>
    <row r="911" ht="24" customHeight="1" x14ac:dyDescent="0.3"/>
    <row r="912" ht="24" customHeight="1" x14ac:dyDescent="0.3"/>
    <row r="913" ht="24" customHeight="1" x14ac:dyDescent="0.3"/>
    <row r="914" ht="24" customHeight="1" x14ac:dyDescent="0.3"/>
    <row r="915" ht="24" customHeight="1" x14ac:dyDescent="0.3"/>
    <row r="916" ht="24" customHeight="1" x14ac:dyDescent="0.3"/>
    <row r="917" ht="24" customHeight="1" x14ac:dyDescent="0.3"/>
    <row r="918" ht="24" customHeight="1" x14ac:dyDescent="0.3"/>
    <row r="919" ht="24" customHeight="1" x14ac:dyDescent="0.3"/>
    <row r="920" ht="24" customHeight="1" x14ac:dyDescent="0.3"/>
    <row r="921" ht="24" customHeight="1" x14ac:dyDescent="0.3"/>
    <row r="922" ht="24" customHeight="1" x14ac:dyDescent="0.3"/>
    <row r="923" ht="24" customHeight="1" x14ac:dyDescent="0.3"/>
    <row r="924" ht="24" customHeight="1" x14ac:dyDescent="0.3"/>
    <row r="925" ht="24" customHeight="1" x14ac:dyDescent="0.3"/>
    <row r="926" ht="24" customHeight="1" x14ac:dyDescent="0.3"/>
    <row r="927" ht="24" customHeight="1" x14ac:dyDescent="0.3"/>
    <row r="928" ht="24" customHeight="1" x14ac:dyDescent="0.3"/>
    <row r="929" ht="24" customHeight="1" x14ac:dyDescent="0.3"/>
    <row r="930" ht="24" customHeight="1" x14ac:dyDescent="0.3"/>
    <row r="931" ht="24" customHeight="1" x14ac:dyDescent="0.3"/>
    <row r="932" ht="24" customHeight="1" x14ac:dyDescent="0.3"/>
    <row r="933" ht="24" customHeight="1" x14ac:dyDescent="0.3"/>
    <row r="934" ht="24" customHeight="1" x14ac:dyDescent="0.3"/>
    <row r="935" ht="24" customHeight="1" x14ac:dyDescent="0.3"/>
    <row r="936" ht="24" customHeight="1" x14ac:dyDescent="0.3"/>
    <row r="937" ht="24" customHeight="1" x14ac:dyDescent="0.3"/>
    <row r="938" ht="24" customHeight="1" x14ac:dyDescent="0.3"/>
    <row r="939" ht="24" customHeight="1" x14ac:dyDescent="0.3"/>
    <row r="940" ht="24" customHeight="1" x14ac:dyDescent="0.3"/>
    <row r="941" ht="24" customHeight="1" x14ac:dyDescent="0.3"/>
    <row r="942" ht="24" customHeight="1" x14ac:dyDescent="0.3"/>
    <row r="943" ht="24" customHeight="1" x14ac:dyDescent="0.3"/>
    <row r="944" ht="24" customHeight="1" x14ac:dyDescent="0.3"/>
    <row r="945" ht="24" customHeight="1" x14ac:dyDescent="0.3"/>
    <row r="946" ht="24" customHeight="1" x14ac:dyDescent="0.3"/>
    <row r="947" ht="24" customHeight="1" x14ac:dyDescent="0.3"/>
    <row r="948" ht="24" customHeight="1" x14ac:dyDescent="0.3"/>
    <row r="949" ht="24" customHeight="1" x14ac:dyDescent="0.3"/>
    <row r="950" ht="24" customHeight="1" x14ac:dyDescent="0.3"/>
    <row r="951" ht="24" customHeight="1" x14ac:dyDescent="0.3"/>
    <row r="952" ht="24" customHeight="1" x14ac:dyDescent="0.3"/>
    <row r="953" ht="24" customHeight="1" x14ac:dyDescent="0.3"/>
    <row r="954" ht="24" customHeight="1" x14ac:dyDescent="0.3"/>
    <row r="955" ht="24" customHeight="1" x14ac:dyDescent="0.3"/>
    <row r="956" ht="24" customHeight="1" x14ac:dyDescent="0.3"/>
    <row r="957" ht="24" customHeight="1" x14ac:dyDescent="0.3"/>
    <row r="958" ht="24" customHeight="1" x14ac:dyDescent="0.3"/>
    <row r="959" ht="24" customHeight="1" x14ac:dyDescent="0.3"/>
    <row r="960" ht="24" customHeight="1" x14ac:dyDescent="0.3"/>
    <row r="961" ht="24" customHeight="1" x14ac:dyDescent="0.3"/>
    <row r="962" ht="24" customHeight="1" x14ac:dyDescent="0.3"/>
    <row r="963" ht="24" customHeight="1" x14ac:dyDescent="0.3"/>
    <row r="964" ht="24" customHeight="1" x14ac:dyDescent="0.3"/>
    <row r="965" ht="24" customHeight="1" x14ac:dyDescent="0.3"/>
    <row r="966" ht="24" customHeight="1" x14ac:dyDescent="0.3"/>
    <row r="967" ht="24" customHeight="1" x14ac:dyDescent="0.3"/>
    <row r="968" ht="24" customHeight="1" x14ac:dyDescent="0.3"/>
    <row r="969" ht="24" customHeight="1" x14ac:dyDescent="0.3"/>
    <row r="970" ht="24" customHeight="1" x14ac:dyDescent="0.3"/>
    <row r="971" ht="24" customHeight="1" x14ac:dyDescent="0.3"/>
    <row r="972" ht="24" customHeight="1" x14ac:dyDescent="0.3"/>
    <row r="973" ht="24" customHeight="1" x14ac:dyDescent="0.3"/>
    <row r="974" ht="24" customHeight="1" x14ac:dyDescent="0.3"/>
    <row r="975" ht="24" customHeight="1" x14ac:dyDescent="0.3"/>
    <row r="976" ht="24" customHeight="1" x14ac:dyDescent="0.3"/>
    <row r="977" ht="24" customHeight="1" x14ac:dyDescent="0.3"/>
    <row r="978" ht="24" customHeight="1" x14ac:dyDescent="0.3"/>
    <row r="979" ht="24" customHeight="1" x14ac:dyDescent="0.3"/>
    <row r="980" ht="24" customHeight="1" x14ac:dyDescent="0.3"/>
    <row r="981" ht="24" customHeight="1" x14ac:dyDescent="0.3"/>
    <row r="982" ht="24" customHeight="1" x14ac:dyDescent="0.3"/>
    <row r="983" ht="24" customHeight="1" x14ac:dyDescent="0.3"/>
    <row r="984" ht="24" customHeight="1" x14ac:dyDescent="0.3"/>
    <row r="985" ht="24" customHeight="1" x14ac:dyDescent="0.3"/>
    <row r="986" ht="24" customHeight="1" x14ac:dyDescent="0.3"/>
    <row r="987" ht="24" customHeight="1" x14ac:dyDescent="0.3"/>
    <row r="988" ht="24" customHeight="1" x14ac:dyDescent="0.3"/>
    <row r="989" ht="24" customHeight="1" x14ac:dyDescent="0.3"/>
    <row r="990" ht="24" customHeight="1" x14ac:dyDescent="0.3"/>
    <row r="991" ht="24" customHeight="1" x14ac:dyDescent="0.3"/>
    <row r="992" ht="24" customHeight="1" x14ac:dyDescent="0.3"/>
    <row r="993" ht="24" customHeight="1" x14ac:dyDescent="0.3"/>
    <row r="994" ht="24" customHeight="1" x14ac:dyDescent="0.3"/>
    <row r="995" ht="24" customHeight="1" x14ac:dyDescent="0.3"/>
    <row r="996" ht="24" customHeight="1" x14ac:dyDescent="0.3"/>
    <row r="997" ht="24" customHeight="1" x14ac:dyDescent="0.3"/>
    <row r="998" ht="24" customHeight="1" x14ac:dyDescent="0.3"/>
    <row r="999" ht="24" customHeight="1" x14ac:dyDescent="0.3"/>
    <row r="1000" ht="24" customHeight="1" x14ac:dyDescent="0.3"/>
    <row r="1001" ht="24" customHeight="1" x14ac:dyDescent="0.3"/>
    <row r="1002" ht="24" customHeight="1" x14ac:dyDescent="0.3"/>
    <row r="1003" ht="24" customHeight="1" x14ac:dyDescent="0.3"/>
    <row r="1004" ht="24" customHeight="1" x14ac:dyDescent="0.3"/>
    <row r="1005" ht="24" customHeight="1" x14ac:dyDescent="0.3"/>
    <row r="1006" ht="24" customHeight="1" x14ac:dyDescent="0.3"/>
    <row r="1007" ht="24" customHeight="1" x14ac:dyDescent="0.3"/>
    <row r="1008" ht="24" customHeight="1" x14ac:dyDescent="0.3"/>
    <row r="1009" ht="24" customHeight="1" x14ac:dyDescent="0.3"/>
    <row r="1010" ht="24" customHeight="1" x14ac:dyDescent="0.3"/>
    <row r="1011" ht="24" customHeight="1" x14ac:dyDescent="0.3"/>
    <row r="1012" ht="24" customHeight="1" x14ac:dyDescent="0.3"/>
    <row r="1013" ht="24" customHeight="1" x14ac:dyDescent="0.3"/>
    <row r="1014" ht="24" customHeight="1" x14ac:dyDescent="0.3"/>
    <row r="1015" ht="24" customHeight="1" x14ac:dyDescent="0.3"/>
    <row r="1016" ht="24" customHeight="1" x14ac:dyDescent="0.3"/>
    <row r="1017" ht="24" customHeight="1" x14ac:dyDescent="0.3"/>
    <row r="1018" ht="24" customHeight="1" x14ac:dyDescent="0.3"/>
    <row r="1019" ht="24" customHeight="1" x14ac:dyDescent="0.3"/>
    <row r="1020" ht="24" customHeight="1" x14ac:dyDescent="0.3"/>
    <row r="1021" ht="24" customHeight="1" x14ac:dyDescent="0.3"/>
    <row r="1022" ht="24" customHeight="1" x14ac:dyDescent="0.3"/>
    <row r="1023" ht="24" customHeight="1" x14ac:dyDescent="0.3"/>
    <row r="1024" ht="24" customHeight="1" x14ac:dyDescent="0.3"/>
    <row r="1025" ht="24" customHeight="1" x14ac:dyDescent="0.3"/>
    <row r="1026" ht="24" customHeight="1" x14ac:dyDescent="0.3"/>
    <row r="1027" ht="24" customHeight="1" x14ac:dyDescent="0.3"/>
    <row r="1028" ht="24" customHeight="1" x14ac:dyDescent="0.3"/>
    <row r="1029" ht="24" customHeight="1" x14ac:dyDescent="0.3"/>
    <row r="1030" ht="24" customHeight="1" x14ac:dyDescent="0.3"/>
    <row r="1031" ht="24" customHeight="1" x14ac:dyDescent="0.3"/>
    <row r="1032" ht="24" customHeight="1" x14ac:dyDescent="0.3"/>
    <row r="1033" ht="24" customHeight="1" x14ac:dyDescent="0.3"/>
    <row r="1034" ht="24" customHeight="1" x14ac:dyDescent="0.3"/>
    <row r="1035" ht="24" customHeight="1" x14ac:dyDescent="0.3"/>
    <row r="1036" ht="24" customHeight="1" x14ac:dyDescent="0.3"/>
    <row r="1037" ht="24" customHeight="1" x14ac:dyDescent="0.3"/>
    <row r="1038" ht="24" customHeight="1" x14ac:dyDescent="0.3"/>
    <row r="1039" ht="24" customHeight="1" x14ac:dyDescent="0.3"/>
    <row r="1040" ht="24" customHeight="1" x14ac:dyDescent="0.3"/>
    <row r="1041" ht="24" customHeight="1" x14ac:dyDescent="0.3"/>
    <row r="1042" ht="24" customHeight="1" x14ac:dyDescent="0.3"/>
    <row r="1043" ht="24" customHeight="1" x14ac:dyDescent="0.3"/>
    <row r="1044" ht="24" customHeight="1" x14ac:dyDescent="0.3"/>
    <row r="1045" ht="24" customHeight="1" x14ac:dyDescent="0.3"/>
    <row r="1046" ht="24" customHeight="1" x14ac:dyDescent="0.3"/>
    <row r="1047" ht="24" customHeight="1" x14ac:dyDescent="0.3"/>
    <row r="1048" ht="24" customHeight="1" x14ac:dyDescent="0.3"/>
    <row r="1049" ht="24" customHeight="1" x14ac:dyDescent="0.3"/>
    <row r="1050" ht="24" customHeight="1" x14ac:dyDescent="0.3"/>
    <row r="1051" ht="24" customHeight="1" x14ac:dyDescent="0.3"/>
    <row r="1052" ht="24" customHeight="1" x14ac:dyDescent="0.3"/>
    <row r="1053" ht="24" customHeight="1" x14ac:dyDescent="0.3"/>
    <row r="1054" ht="24" customHeight="1" x14ac:dyDescent="0.3"/>
    <row r="1055" ht="24" customHeight="1" x14ac:dyDescent="0.3"/>
    <row r="1056" ht="24" customHeight="1" x14ac:dyDescent="0.3"/>
    <row r="1057" ht="24" customHeight="1" x14ac:dyDescent="0.3"/>
    <row r="1058" ht="24" customHeight="1" x14ac:dyDescent="0.3"/>
    <row r="1059" ht="24" customHeight="1" x14ac:dyDescent="0.3"/>
    <row r="1060" ht="24" customHeight="1" x14ac:dyDescent="0.3"/>
    <row r="1061" ht="24" customHeight="1" x14ac:dyDescent="0.3"/>
    <row r="1062" ht="24" customHeight="1" x14ac:dyDescent="0.3"/>
    <row r="1063" ht="24" customHeight="1" x14ac:dyDescent="0.3"/>
    <row r="1064" ht="24" customHeight="1" x14ac:dyDescent="0.3"/>
    <row r="1065" ht="24" customHeight="1" x14ac:dyDescent="0.3"/>
    <row r="1066" ht="24" customHeight="1" x14ac:dyDescent="0.3"/>
    <row r="1067" ht="24" customHeight="1" x14ac:dyDescent="0.3"/>
    <row r="1068" ht="24" customHeight="1" x14ac:dyDescent="0.3"/>
    <row r="1069" ht="24" customHeight="1" x14ac:dyDescent="0.3"/>
    <row r="1070" ht="24" customHeight="1" x14ac:dyDescent="0.3"/>
    <row r="1071" ht="24" customHeight="1" x14ac:dyDescent="0.3"/>
    <row r="1072" ht="24" customHeight="1" x14ac:dyDescent="0.3"/>
    <row r="1073" ht="24" customHeight="1" x14ac:dyDescent="0.3"/>
    <row r="1074" ht="24" customHeight="1" x14ac:dyDescent="0.3"/>
    <row r="1075" ht="24" customHeight="1" x14ac:dyDescent="0.3"/>
    <row r="1076" ht="24" customHeight="1" x14ac:dyDescent="0.3"/>
    <row r="1077" ht="24" customHeight="1" x14ac:dyDescent="0.3"/>
    <row r="1078" ht="24" customHeight="1" x14ac:dyDescent="0.3"/>
    <row r="1079" ht="24" customHeight="1" x14ac:dyDescent="0.3"/>
    <row r="1080" ht="24" customHeight="1" x14ac:dyDescent="0.3"/>
    <row r="1081" ht="24" customHeight="1" x14ac:dyDescent="0.3"/>
    <row r="1082" ht="24" customHeight="1" x14ac:dyDescent="0.3"/>
    <row r="1083" ht="24" customHeight="1" x14ac:dyDescent="0.3"/>
    <row r="1084" ht="24" customHeight="1" x14ac:dyDescent="0.3"/>
    <row r="1085" ht="24" customHeight="1" x14ac:dyDescent="0.3"/>
    <row r="1086" ht="24" customHeight="1" x14ac:dyDescent="0.3"/>
    <row r="1087" ht="24" customHeight="1" x14ac:dyDescent="0.3"/>
    <row r="1088" ht="24" customHeight="1" x14ac:dyDescent="0.3"/>
    <row r="1089" ht="24" customHeight="1" x14ac:dyDescent="0.3"/>
    <row r="1090" ht="24" customHeight="1" x14ac:dyDescent="0.3"/>
    <row r="1091" ht="24" customHeight="1" x14ac:dyDescent="0.3"/>
    <row r="1092" ht="24" customHeight="1" x14ac:dyDescent="0.3"/>
    <row r="1093" ht="24" customHeight="1" x14ac:dyDescent="0.3"/>
    <row r="1094" ht="24" customHeight="1" x14ac:dyDescent="0.3"/>
    <row r="1095" ht="24" customHeight="1" x14ac:dyDescent="0.3"/>
    <row r="1096" ht="24" customHeight="1" x14ac:dyDescent="0.3"/>
    <row r="1097" ht="24" customHeight="1" x14ac:dyDescent="0.3"/>
    <row r="1098" ht="24" customHeight="1" x14ac:dyDescent="0.3"/>
    <row r="1099" ht="24" customHeight="1" x14ac:dyDescent="0.3"/>
    <row r="1100" ht="24" customHeight="1" x14ac:dyDescent="0.3"/>
    <row r="1101" ht="24" customHeight="1" x14ac:dyDescent="0.3"/>
    <row r="1102" ht="24" customHeight="1" x14ac:dyDescent="0.3"/>
    <row r="1103" ht="24" customHeight="1" x14ac:dyDescent="0.3"/>
    <row r="1104" ht="24" customHeight="1" x14ac:dyDescent="0.3"/>
    <row r="1105" ht="24" customHeight="1" x14ac:dyDescent="0.3"/>
    <row r="1106" ht="24" customHeight="1" x14ac:dyDescent="0.3"/>
    <row r="1107" ht="24" customHeight="1" x14ac:dyDescent="0.3"/>
    <row r="1108" ht="24" customHeight="1" x14ac:dyDescent="0.3"/>
    <row r="1109" ht="24" customHeight="1" x14ac:dyDescent="0.3"/>
    <row r="1110" ht="24" customHeight="1" x14ac:dyDescent="0.3"/>
    <row r="1111" ht="24" customHeight="1" x14ac:dyDescent="0.3"/>
    <row r="1112" ht="24" customHeight="1" x14ac:dyDescent="0.3"/>
    <row r="1113" ht="24" customHeight="1" x14ac:dyDescent="0.3"/>
    <row r="1114" ht="24" customHeight="1" x14ac:dyDescent="0.3"/>
    <row r="1115" ht="24" customHeight="1" x14ac:dyDescent="0.3"/>
    <row r="1116" ht="24" customHeight="1" x14ac:dyDescent="0.3"/>
    <row r="1117" ht="24" customHeight="1" x14ac:dyDescent="0.3"/>
  </sheetData>
  <mergeCells count="254">
    <mergeCell ref="B190:K190"/>
    <mergeCell ref="B210:K210"/>
    <mergeCell ref="B395:K395"/>
    <mergeCell ref="C411:G411"/>
    <mergeCell ref="B757:K757"/>
    <mergeCell ref="B566:K566"/>
    <mergeCell ref="B668:K668"/>
    <mergeCell ref="B768:J772"/>
    <mergeCell ref="K768:K772"/>
    <mergeCell ref="C619:G619"/>
    <mergeCell ref="C628:G628"/>
    <mergeCell ref="B625:K625"/>
    <mergeCell ref="C631:G631"/>
    <mergeCell ref="C634:G634"/>
    <mergeCell ref="C637:G637"/>
    <mergeCell ref="B640:K640"/>
    <mergeCell ref="C643:G643"/>
    <mergeCell ref="C646:G646"/>
    <mergeCell ref="C507:G507"/>
    <mergeCell ref="C335:G335"/>
    <mergeCell ref="C342:G342"/>
    <mergeCell ref="D328:F328"/>
    <mergeCell ref="G328:I328"/>
    <mergeCell ref="D329:F329"/>
    <mergeCell ref="B773:L794"/>
    <mergeCell ref="C747:G747"/>
    <mergeCell ref="B749:K749"/>
    <mergeCell ref="C752:G752"/>
    <mergeCell ref="C755:G755"/>
    <mergeCell ref="C760:G760"/>
    <mergeCell ref="B763:L763"/>
    <mergeCell ref="B765:L767"/>
    <mergeCell ref="C649:G649"/>
    <mergeCell ref="B700:K700"/>
    <mergeCell ref="C703:G703"/>
    <mergeCell ref="B706:K706"/>
    <mergeCell ref="B735:K735"/>
    <mergeCell ref="C738:G738"/>
    <mergeCell ref="B741:K741"/>
    <mergeCell ref="C744:G744"/>
    <mergeCell ref="G329:I329"/>
    <mergeCell ref="D330:F330"/>
    <mergeCell ref="G330:I330"/>
    <mergeCell ref="C392:G392"/>
    <mergeCell ref="C416:G416"/>
    <mergeCell ref="C419:G419"/>
    <mergeCell ref="G435:I435"/>
    <mergeCell ref="C454:H454"/>
    <mergeCell ref="D436:F436"/>
    <mergeCell ref="G436:I436"/>
    <mergeCell ref="C441:G441"/>
    <mergeCell ref="C445:K445"/>
    <mergeCell ref="C446:I446"/>
    <mergeCell ref="D447:F447"/>
    <mergeCell ref="G447:I447"/>
    <mergeCell ref="B389:K389"/>
    <mergeCell ref="C430:G430"/>
    <mergeCell ref="C438:G438"/>
    <mergeCell ref="C423:K423"/>
    <mergeCell ref="C424:I424"/>
    <mergeCell ref="D425:F425"/>
    <mergeCell ref="G425:I425"/>
    <mergeCell ref="D426:F426"/>
    <mergeCell ref="G426:I426"/>
    <mergeCell ref="C317:K317"/>
    <mergeCell ref="D322:F322"/>
    <mergeCell ref="G322:I322"/>
    <mergeCell ref="C325:J325"/>
    <mergeCell ref="D327:F327"/>
    <mergeCell ref="G327:I327"/>
    <mergeCell ref="D319:F319"/>
    <mergeCell ref="G319:I319"/>
    <mergeCell ref="D320:F320"/>
    <mergeCell ref="G320:I320"/>
    <mergeCell ref="D321:F321"/>
    <mergeCell ref="G321:I321"/>
    <mergeCell ref="C289:E289"/>
    <mergeCell ref="C288:G288"/>
    <mergeCell ref="C310:G310"/>
    <mergeCell ref="C313:G313"/>
    <mergeCell ref="C29:L29"/>
    <mergeCell ref="B4:L4"/>
    <mergeCell ref="B5:L5"/>
    <mergeCell ref="B6:L11"/>
    <mergeCell ref="B12:B31"/>
    <mergeCell ref="C12:K12"/>
    <mergeCell ref="C13:K13"/>
    <mergeCell ref="C14:L14"/>
    <mergeCell ref="D19:F19"/>
    <mergeCell ref="D27:F27"/>
    <mergeCell ref="C28:F28"/>
    <mergeCell ref="C30:L30"/>
    <mergeCell ref="C31:L31"/>
    <mergeCell ref="D25:F25"/>
    <mergeCell ref="D20:F20"/>
    <mergeCell ref="D21:F21"/>
    <mergeCell ref="D22:F22"/>
    <mergeCell ref="D23:F23"/>
    <mergeCell ref="D24:F24"/>
    <mergeCell ref="D26:F26"/>
    <mergeCell ref="B32:B51"/>
    <mergeCell ref="C32:L32"/>
    <mergeCell ref="C33:L33"/>
    <mergeCell ref="C34:L34"/>
    <mergeCell ref="C51:L51"/>
    <mergeCell ref="C98:G98"/>
    <mergeCell ref="C101:G101"/>
    <mergeCell ref="C104:G104"/>
    <mergeCell ref="C48:L48"/>
    <mergeCell ref="C49:L49"/>
    <mergeCell ref="C50:L50"/>
    <mergeCell ref="D39:F39"/>
    <mergeCell ref="D40:F40"/>
    <mergeCell ref="D41:F41"/>
    <mergeCell ref="D42:F42"/>
    <mergeCell ref="D43:F43"/>
    <mergeCell ref="D44:F44"/>
    <mergeCell ref="D45:F45"/>
    <mergeCell ref="D46:F46"/>
    <mergeCell ref="D47:F47"/>
    <mergeCell ref="C99:K99"/>
    <mergeCell ref="C111:G111"/>
    <mergeCell ref="B52:B55"/>
    <mergeCell ref="C52:L52"/>
    <mergeCell ref="C53:L53"/>
    <mergeCell ref="C54:L54"/>
    <mergeCell ref="C55:L55"/>
    <mergeCell ref="B56:K56"/>
    <mergeCell ref="C144:G144"/>
    <mergeCell ref="C150:G150"/>
    <mergeCell ref="B85:K85"/>
    <mergeCell ref="B93:K93"/>
    <mergeCell ref="D65:G65"/>
    <mergeCell ref="D66:G66"/>
    <mergeCell ref="D67:G67"/>
    <mergeCell ref="D73:G73"/>
    <mergeCell ref="D74:G74"/>
    <mergeCell ref="D75:G75"/>
    <mergeCell ref="D81:G81"/>
    <mergeCell ref="D82:G82"/>
    <mergeCell ref="D83:G83"/>
    <mergeCell ref="D89:G89"/>
    <mergeCell ref="D90:G90"/>
    <mergeCell ref="D91:G91"/>
    <mergeCell ref="C116:K116"/>
    <mergeCell ref="B189:K189"/>
    <mergeCell ref="C129:G129"/>
    <mergeCell ref="C135:G135"/>
    <mergeCell ref="C141:G141"/>
    <mergeCell ref="C360:G360"/>
    <mergeCell ref="C363:G363"/>
    <mergeCell ref="B388:K388"/>
    <mergeCell ref="B338:K338"/>
    <mergeCell ref="C213:G213"/>
    <mergeCell ref="C216:G216"/>
    <mergeCell ref="C193:G193"/>
    <mergeCell ref="H272:J272"/>
    <mergeCell ref="H273:J273"/>
    <mergeCell ref="H283:J283"/>
    <mergeCell ref="C318:I318"/>
    <mergeCell ref="C326:H326"/>
    <mergeCell ref="C324:G324"/>
    <mergeCell ref="C332:G332"/>
    <mergeCell ref="C286:J286"/>
    <mergeCell ref="C287:J287"/>
    <mergeCell ref="C277:G277"/>
    <mergeCell ref="C285:G285"/>
    <mergeCell ref="B292:K292"/>
    <mergeCell ref="H274:J274"/>
    <mergeCell ref="E283:G283"/>
    <mergeCell ref="B291:K291"/>
    <mergeCell ref="C295:G295"/>
    <mergeCell ref="B126:K126"/>
    <mergeCell ref="C122:K122"/>
    <mergeCell ref="C156:G156"/>
    <mergeCell ref="C158:K158"/>
    <mergeCell ref="C159:K159"/>
    <mergeCell ref="B179:K179"/>
    <mergeCell ref="C154:K154"/>
    <mergeCell ref="B153:K153"/>
    <mergeCell ref="B147:K147"/>
    <mergeCell ref="B174:L174"/>
    <mergeCell ref="H275:J275"/>
    <mergeCell ref="H280:J280"/>
    <mergeCell ref="H281:J281"/>
    <mergeCell ref="H282:J282"/>
    <mergeCell ref="E272:G272"/>
    <mergeCell ref="E273:G273"/>
    <mergeCell ref="E274:G274"/>
    <mergeCell ref="E275:G275"/>
    <mergeCell ref="E280:G280"/>
    <mergeCell ref="E281:G281"/>
    <mergeCell ref="E282:G282"/>
    <mergeCell ref="D427:F427"/>
    <mergeCell ref="G427:I427"/>
    <mergeCell ref="D428:F428"/>
    <mergeCell ref="G428:I428"/>
    <mergeCell ref="C431:J431"/>
    <mergeCell ref="C432:H432"/>
    <mergeCell ref="D433:F433"/>
    <mergeCell ref="G433:I433"/>
    <mergeCell ref="D434:F434"/>
    <mergeCell ref="G434:I434"/>
    <mergeCell ref="D435:F435"/>
    <mergeCell ref="B444:K444"/>
    <mergeCell ref="C471:D471"/>
    <mergeCell ref="C472:D472"/>
    <mergeCell ref="D448:F448"/>
    <mergeCell ref="G448:I448"/>
    <mergeCell ref="D449:F449"/>
    <mergeCell ref="G449:I449"/>
    <mergeCell ref="D450:F450"/>
    <mergeCell ref="G450:I450"/>
    <mergeCell ref="C452:G452"/>
    <mergeCell ref="C453:J453"/>
    <mergeCell ref="D455:F455"/>
    <mergeCell ref="G455:I455"/>
    <mergeCell ref="C473:D473"/>
    <mergeCell ref="C474:D474"/>
    <mergeCell ref="C475:D475"/>
    <mergeCell ref="C476:D476"/>
    <mergeCell ref="C506:K506"/>
    <mergeCell ref="D456:F456"/>
    <mergeCell ref="G456:I456"/>
    <mergeCell ref="D457:F457"/>
    <mergeCell ref="G457:I457"/>
    <mergeCell ref="D458:F458"/>
    <mergeCell ref="G458:I458"/>
    <mergeCell ref="C460:G460"/>
    <mergeCell ref="C463:G463"/>
    <mergeCell ref="C480:G480"/>
    <mergeCell ref="C496:G496"/>
    <mergeCell ref="C501:G501"/>
    <mergeCell ref="B573:K573"/>
    <mergeCell ref="C570:G570"/>
    <mergeCell ref="B511:K511"/>
    <mergeCell ref="B517:K517"/>
    <mergeCell ref="B521:K521"/>
    <mergeCell ref="C523:K523"/>
    <mergeCell ref="B527:K527"/>
    <mergeCell ref="C528:K528"/>
    <mergeCell ref="C529:K529"/>
    <mergeCell ref="C530:K530"/>
    <mergeCell ref="C531:K531"/>
    <mergeCell ref="D563:H563"/>
    <mergeCell ref="D564:H564"/>
    <mergeCell ref="C514:G514"/>
    <mergeCell ref="C524:G524"/>
    <mergeCell ref="C551:G551"/>
    <mergeCell ref="D555:H555"/>
    <mergeCell ref="D556:H556"/>
    <mergeCell ref="D559:H559"/>
    <mergeCell ref="D560:H560"/>
    <mergeCell ref="C534:G534"/>
  </mergeCells>
  <conditionalFormatting sqref="C28">
    <cfRule type="expression" dxfId="5" priority="5">
      <formula>$M28</formula>
    </cfRule>
  </conditionalFormatting>
  <conditionalFormatting sqref="C15:F27 C35:E35">
    <cfRule type="expression" dxfId="4" priority="12">
      <formula>$M15</formula>
    </cfRule>
  </conditionalFormatting>
  <conditionalFormatting sqref="C36:F47">
    <cfRule type="expression" dxfId="3" priority="6">
      <formula>$M36</formula>
    </cfRule>
  </conditionalFormatting>
  <conditionalFormatting sqref="G28">
    <cfRule type="expression" dxfId="2" priority="2">
      <formula>"P17"</formula>
    </cfRule>
  </conditionalFormatting>
  <conditionalFormatting sqref="G28:H28">
    <cfRule type="expression" dxfId="1" priority="1">
      <formula>G28</formula>
    </cfRule>
    <cfRule type="expression" dxfId="0" priority="4">
      <formula>"P177"</formula>
    </cfRule>
  </conditionalFormatting>
  <pageMargins left="0.7" right="0.7" top="0.75" bottom="0.75" header="0.3" footer="0.3"/>
  <pageSetup paperSize="9" orientation="portrait"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152400</xdr:colOff>
                    <xdr:row>15</xdr:row>
                    <xdr:rowOff>22860</xdr:rowOff>
                  </from>
                  <to>
                    <xdr:col>3</xdr:col>
                    <xdr:colOff>144780</xdr:colOff>
                    <xdr:row>15</xdr:row>
                    <xdr:rowOff>251460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152400</xdr:colOff>
                    <xdr:row>16</xdr:row>
                    <xdr:rowOff>22860</xdr:rowOff>
                  </from>
                  <to>
                    <xdr:col>3</xdr:col>
                    <xdr:colOff>144780</xdr:colOff>
                    <xdr:row>16</xdr:row>
                    <xdr:rowOff>251460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152400</xdr:colOff>
                    <xdr:row>17</xdr:row>
                    <xdr:rowOff>22860</xdr:rowOff>
                  </from>
                  <to>
                    <xdr:col>3</xdr:col>
                    <xdr:colOff>144780</xdr:colOff>
                    <xdr:row>17</xdr:row>
                    <xdr:rowOff>251460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152400</xdr:colOff>
                    <xdr:row>18</xdr:row>
                    <xdr:rowOff>22860</xdr:rowOff>
                  </from>
                  <to>
                    <xdr:col>3</xdr:col>
                    <xdr:colOff>144780</xdr:colOff>
                    <xdr:row>18</xdr:row>
                    <xdr:rowOff>251460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xdr:col>
                    <xdr:colOff>152400</xdr:colOff>
                    <xdr:row>26</xdr:row>
                    <xdr:rowOff>22860</xdr:rowOff>
                  </from>
                  <to>
                    <xdr:col>3</xdr:col>
                    <xdr:colOff>152400</xdr:colOff>
                    <xdr:row>26</xdr:row>
                    <xdr:rowOff>251460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22860</xdr:colOff>
                    <xdr:row>27</xdr:row>
                    <xdr:rowOff>22860</xdr:rowOff>
                  </from>
                  <to>
                    <xdr:col>6</xdr:col>
                    <xdr:colOff>297180</xdr:colOff>
                    <xdr:row>28</xdr:row>
                    <xdr:rowOff>15240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60960</xdr:colOff>
                    <xdr:row>57</xdr:row>
                    <xdr:rowOff>0</xdr:rowOff>
                  </from>
                  <to>
                    <xdr:col>3</xdr:col>
                    <xdr:colOff>137160</xdr:colOff>
                    <xdr:row>57</xdr:row>
                    <xdr:rowOff>297180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2</xdr:col>
                    <xdr:colOff>60960</xdr:colOff>
                    <xdr:row>58</xdr:row>
                    <xdr:rowOff>0</xdr:rowOff>
                  </from>
                  <to>
                    <xdr:col>3</xdr:col>
                    <xdr:colOff>137160</xdr:colOff>
                    <xdr:row>58</xdr:row>
                    <xdr:rowOff>297180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2</xdr:col>
                    <xdr:colOff>60960</xdr:colOff>
                    <xdr:row>61</xdr:row>
                    <xdr:rowOff>0</xdr:rowOff>
                  </from>
                  <to>
                    <xdr:col>3</xdr:col>
                    <xdr:colOff>137160</xdr:colOff>
                    <xdr:row>62</xdr:row>
                    <xdr:rowOff>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2</xdr:col>
                    <xdr:colOff>60960</xdr:colOff>
                    <xdr:row>62</xdr:row>
                    <xdr:rowOff>0</xdr:rowOff>
                  </from>
                  <to>
                    <xdr:col>3</xdr:col>
                    <xdr:colOff>137160</xdr:colOff>
                    <xdr:row>63</xdr:row>
                    <xdr:rowOff>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2</xdr:col>
                    <xdr:colOff>60960</xdr:colOff>
                    <xdr:row>69</xdr:row>
                    <xdr:rowOff>0</xdr:rowOff>
                  </from>
                  <to>
                    <xdr:col>3</xdr:col>
                    <xdr:colOff>144780</xdr:colOff>
                    <xdr:row>70</xdr:row>
                    <xdr:rowOff>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2</xdr:col>
                    <xdr:colOff>60960</xdr:colOff>
                    <xdr:row>70</xdr:row>
                    <xdr:rowOff>0</xdr:rowOff>
                  </from>
                  <to>
                    <xdr:col>3</xdr:col>
                    <xdr:colOff>144780</xdr:colOff>
                    <xdr:row>71</xdr:row>
                    <xdr:rowOff>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2</xdr:col>
                    <xdr:colOff>60960</xdr:colOff>
                    <xdr:row>77</xdr:row>
                    <xdr:rowOff>0</xdr:rowOff>
                  </from>
                  <to>
                    <xdr:col>3</xdr:col>
                    <xdr:colOff>144780</xdr:colOff>
                    <xdr:row>78</xdr:row>
                    <xdr:rowOff>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2</xdr:col>
                    <xdr:colOff>60960</xdr:colOff>
                    <xdr:row>78</xdr:row>
                    <xdr:rowOff>0</xdr:rowOff>
                  </from>
                  <to>
                    <xdr:col>3</xdr:col>
                    <xdr:colOff>144780</xdr:colOff>
                    <xdr:row>79</xdr:row>
                    <xdr:rowOff>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2</xdr:col>
                    <xdr:colOff>60960</xdr:colOff>
                    <xdr:row>85</xdr:row>
                    <xdr:rowOff>0</xdr:rowOff>
                  </from>
                  <to>
                    <xdr:col>3</xdr:col>
                    <xdr:colOff>144780</xdr:colOff>
                    <xdr:row>86</xdr:row>
                    <xdr:rowOff>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2</xdr:col>
                    <xdr:colOff>60960</xdr:colOff>
                    <xdr:row>86</xdr:row>
                    <xdr:rowOff>0</xdr:rowOff>
                  </from>
                  <to>
                    <xdr:col>3</xdr:col>
                    <xdr:colOff>144780</xdr:colOff>
                    <xdr:row>87</xdr:row>
                    <xdr:rowOff>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1</xdr:col>
                    <xdr:colOff>60960</xdr:colOff>
                    <xdr:row>95</xdr:row>
                    <xdr:rowOff>0</xdr:rowOff>
                  </from>
                  <to>
                    <xdr:col>1</xdr:col>
                    <xdr:colOff>906780</xdr:colOff>
                    <xdr:row>96</xdr:row>
                    <xdr:rowOff>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1</xdr:col>
                    <xdr:colOff>60960</xdr:colOff>
                    <xdr:row>98</xdr:row>
                    <xdr:rowOff>0</xdr:rowOff>
                  </from>
                  <to>
                    <xdr:col>1</xdr:col>
                    <xdr:colOff>906780</xdr:colOff>
                    <xdr:row>98</xdr:row>
                    <xdr:rowOff>304800</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1</xdr:col>
                    <xdr:colOff>60960</xdr:colOff>
                    <xdr:row>101</xdr:row>
                    <xdr:rowOff>0</xdr:rowOff>
                  </from>
                  <to>
                    <xdr:col>1</xdr:col>
                    <xdr:colOff>906780</xdr:colOff>
                    <xdr:row>102</xdr:row>
                    <xdr:rowOff>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1</xdr:col>
                    <xdr:colOff>60960</xdr:colOff>
                    <xdr:row>104</xdr:row>
                    <xdr:rowOff>0</xdr:rowOff>
                  </from>
                  <to>
                    <xdr:col>1</xdr:col>
                    <xdr:colOff>906780</xdr:colOff>
                    <xdr:row>105</xdr:row>
                    <xdr:rowOff>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1</xdr:col>
                    <xdr:colOff>60960</xdr:colOff>
                    <xdr:row>114</xdr:row>
                    <xdr:rowOff>22860</xdr:rowOff>
                  </from>
                  <to>
                    <xdr:col>1</xdr:col>
                    <xdr:colOff>906780</xdr:colOff>
                    <xdr:row>115</xdr:row>
                    <xdr:rowOff>15240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1</xdr:col>
                    <xdr:colOff>60960</xdr:colOff>
                    <xdr:row>115</xdr:row>
                    <xdr:rowOff>0</xdr:rowOff>
                  </from>
                  <to>
                    <xdr:col>1</xdr:col>
                    <xdr:colOff>906780</xdr:colOff>
                    <xdr:row>115</xdr:row>
                    <xdr:rowOff>304800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1</xdr:col>
                    <xdr:colOff>60960</xdr:colOff>
                    <xdr:row>116</xdr:row>
                    <xdr:rowOff>0</xdr:rowOff>
                  </from>
                  <to>
                    <xdr:col>1</xdr:col>
                    <xdr:colOff>906780</xdr:colOff>
                    <xdr:row>117</xdr:row>
                    <xdr:rowOff>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1</xdr:col>
                    <xdr:colOff>60960</xdr:colOff>
                    <xdr:row>117</xdr:row>
                    <xdr:rowOff>0</xdr:rowOff>
                  </from>
                  <to>
                    <xdr:col>1</xdr:col>
                    <xdr:colOff>906780</xdr:colOff>
                    <xdr:row>118</xdr:row>
                    <xdr:rowOff>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1</xdr:col>
                    <xdr:colOff>60960</xdr:colOff>
                    <xdr:row>120</xdr:row>
                    <xdr:rowOff>22860</xdr:rowOff>
                  </from>
                  <to>
                    <xdr:col>1</xdr:col>
                    <xdr:colOff>906780</xdr:colOff>
                    <xdr:row>121</xdr:row>
                    <xdr:rowOff>22860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1</xdr:col>
                    <xdr:colOff>60960</xdr:colOff>
                    <xdr:row>121</xdr:row>
                    <xdr:rowOff>22860</xdr:rowOff>
                  </from>
                  <to>
                    <xdr:col>1</xdr:col>
                    <xdr:colOff>906780</xdr:colOff>
                    <xdr:row>121</xdr:row>
                    <xdr:rowOff>320040</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1</xdr:col>
                    <xdr:colOff>60960</xdr:colOff>
                    <xdr:row>122</xdr:row>
                    <xdr:rowOff>22860</xdr:rowOff>
                  </from>
                  <to>
                    <xdr:col>1</xdr:col>
                    <xdr:colOff>906780</xdr:colOff>
                    <xdr:row>123</xdr:row>
                    <xdr:rowOff>15240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1</xdr:col>
                    <xdr:colOff>60960</xdr:colOff>
                    <xdr:row>123</xdr:row>
                    <xdr:rowOff>22860</xdr:rowOff>
                  </from>
                  <to>
                    <xdr:col>1</xdr:col>
                    <xdr:colOff>906780</xdr:colOff>
                    <xdr:row>124</xdr:row>
                    <xdr:rowOff>15240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xdr:col>
                    <xdr:colOff>60960</xdr:colOff>
                    <xdr:row>129</xdr:row>
                    <xdr:rowOff>0</xdr:rowOff>
                  </from>
                  <to>
                    <xdr:col>1</xdr:col>
                    <xdr:colOff>891540</xdr:colOff>
                    <xdr:row>130</xdr:row>
                    <xdr:rowOff>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xdr:col>
                    <xdr:colOff>60960</xdr:colOff>
                    <xdr:row>132</xdr:row>
                    <xdr:rowOff>0</xdr:rowOff>
                  </from>
                  <to>
                    <xdr:col>1</xdr:col>
                    <xdr:colOff>876300</xdr:colOff>
                    <xdr:row>133</xdr:row>
                    <xdr:rowOff>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xdr:col>
                    <xdr:colOff>60960</xdr:colOff>
                    <xdr:row>135</xdr:row>
                    <xdr:rowOff>0</xdr:rowOff>
                  </from>
                  <to>
                    <xdr:col>1</xdr:col>
                    <xdr:colOff>876300</xdr:colOff>
                    <xdr:row>136</xdr:row>
                    <xdr:rowOff>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xdr:col>
                    <xdr:colOff>60960</xdr:colOff>
                    <xdr:row>138</xdr:row>
                    <xdr:rowOff>0</xdr:rowOff>
                  </from>
                  <to>
                    <xdr:col>1</xdr:col>
                    <xdr:colOff>876300</xdr:colOff>
                    <xdr:row>139</xdr:row>
                    <xdr:rowOff>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xdr:col>
                    <xdr:colOff>60960</xdr:colOff>
                    <xdr:row>141</xdr:row>
                    <xdr:rowOff>0</xdr:rowOff>
                  </from>
                  <to>
                    <xdr:col>1</xdr:col>
                    <xdr:colOff>876300</xdr:colOff>
                    <xdr:row>142</xdr:row>
                    <xdr:rowOff>0</xdr:rowOff>
                  </to>
                </anchor>
              </controlPr>
            </control>
          </mc:Choice>
        </mc:AlternateContent>
        <mc:AlternateContent xmlns:mc="http://schemas.openxmlformats.org/markup-compatibility/2006">
          <mc:Choice Requires="x14">
            <control shapeId="1076" r:id="rId37" name="Check Box 52">
              <controlPr defaultSize="0" autoFill="0" autoLine="0" autoPict="0">
                <anchor moveWithCells="1">
                  <from>
                    <xdr:col>1</xdr:col>
                    <xdr:colOff>60960</xdr:colOff>
                    <xdr:row>144</xdr:row>
                    <xdr:rowOff>0</xdr:rowOff>
                  </from>
                  <to>
                    <xdr:col>1</xdr:col>
                    <xdr:colOff>876300</xdr:colOff>
                    <xdr:row>145</xdr:row>
                    <xdr:rowOff>0</xdr:rowOff>
                  </to>
                </anchor>
              </controlPr>
            </control>
          </mc:Choice>
        </mc:AlternateContent>
        <mc:AlternateContent xmlns:mc="http://schemas.openxmlformats.org/markup-compatibility/2006">
          <mc:Choice Requires="x14">
            <control shapeId="1077" r:id="rId38" name="Check Box 53">
              <controlPr defaultSize="0" autoFill="0" autoLine="0" autoPict="0">
                <anchor moveWithCells="1">
                  <from>
                    <xdr:col>2</xdr:col>
                    <xdr:colOff>60960</xdr:colOff>
                    <xdr:row>147</xdr:row>
                    <xdr:rowOff>0</xdr:rowOff>
                  </from>
                  <to>
                    <xdr:col>3</xdr:col>
                    <xdr:colOff>144780</xdr:colOff>
                    <xdr:row>148</xdr:row>
                    <xdr:rowOff>15240</xdr:rowOff>
                  </to>
                </anchor>
              </controlPr>
            </control>
          </mc:Choice>
        </mc:AlternateContent>
        <mc:AlternateContent xmlns:mc="http://schemas.openxmlformats.org/markup-compatibility/2006">
          <mc:Choice Requires="x14">
            <control shapeId="1078" r:id="rId39" name="Check Box 54">
              <controlPr defaultSize="0" autoFill="0" autoLine="0" autoPict="0">
                <anchor moveWithCells="1">
                  <from>
                    <xdr:col>2</xdr:col>
                    <xdr:colOff>60960</xdr:colOff>
                    <xdr:row>150</xdr:row>
                    <xdr:rowOff>0</xdr:rowOff>
                  </from>
                  <to>
                    <xdr:col>3</xdr:col>
                    <xdr:colOff>144780</xdr:colOff>
                    <xdr:row>151</xdr:row>
                    <xdr:rowOff>15240</xdr:rowOff>
                  </to>
                </anchor>
              </controlPr>
            </control>
          </mc:Choice>
        </mc:AlternateContent>
        <mc:AlternateContent xmlns:mc="http://schemas.openxmlformats.org/markup-compatibility/2006">
          <mc:Choice Requires="x14">
            <control shapeId="1079" r:id="rId40" name="Check Box 55">
              <controlPr defaultSize="0" autoFill="0" autoLine="0" autoPict="0">
                <anchor moveWithCells="1">
                  <from>
                    <xdr:col>1</xdr:col>
                    <xdr:colOff>60960</xdr:colOff>
                    <xdr:row>153</xdr:row>
                    <xdr:rowOff>0</xdr:rowOff>
                  </from>
                  <to>
                    <xdr:col>2</xdr:col>
                    <xdr:colOff>60960</xdr:colOff>
                    <xdr:row>153</xdr:row>
                    <xdr:rowOff>320040</xdr:rowOff>
                  </to>
                </anchor>
              </controlPr>
            </control>
          </mc:Choice>
        </mc:AlternateContent>
        <mc:AlternateContent xmlns:mc="http://schemas.openxmlformats.org/markup-compatibility/2006">
          <mc:Choice Requires="x14">
            <control shapeId="1080" r:id="rId41" name="Check Box 56">
              <controlPr defaultSize="0" autoFill="0" autoLine="0" autoPict="0">
                <anchor moveWithCells="1">
                  <from>
                    <xdr:col>1</xdr:col>
                    <xdr:colOff>60960</xdr:colOff>
                    <xdr:row>156</xdr:row>
                    <xdr:rowOff>0</xdr:rowOff>
                  </from>
                  <to>
                    <xdr:col>2</xdr:col>
                    <xdr:colOff>60960</xdr:colOff>
                    <xdr:row>156</xdr:row>
                    <xdr:rowOff>320040</xdr:rowOff>
                  </to>
                </anchor>
              </controlPr>
            </control>
          </mc:Choice>
        </mc:AlternateContent>
        <mc:AlternateContent xmlns:mc="http://schemas.openxmlformats.org/markup-compatibility/2006">
          <mc:Choice Requires="x14">
            <control shapeId="1081" r:id="rId42" name="Check Box 57">
              <controlPr defaultSize="0" autoFill="0" autoLine="0" autoPict="0">
                <anchor moveWithCells="1">
                  <from>
                    <xdr:col>1</xdr:col>
                    <xdr:colOff>60960</xdr:colOff>
                    <xdr:row>157</xdr:row>
                    <xdr:rowOff>0</xdr:rowOff>
                  </from>
                  <to>
                    <xdr:col>2</xdr:col>
                    <xdr:colOff>60960</xdr:colOff>
                    <xdr:row>157</xdr:row>
                    <xdr:rowOff>320040</xdr:rowOff>
                  </to>
                </anchor>
              </controlPr>
            </control>
          </mc:Choice>
        </mc:AlternateContent>
        <mc:AlternateContent xmlns:mc="http://schemas.openxmlformats.org/markup-compatibility/2006">
          <mc:Choice Requires="x14">
            <control shapeId="1082" r:id="rId43" name="Check Box 58">
              <controlPr defaultSize="0" autoFill="0" autoLine="0" autoPict="0">
                <anchor moveWithCells="1">
                  <from>
                    <xdr:col>1</xdr:col>
                    <xdr:colOff>60960</xdr:colOff>
                    <xdr:row>158</xdr:row>
                    <xdr:rowOff>0</xdr:rowOff>
                  </from>
                  <to>
                    <xdr:col>2</xdr:col>
                    <xdr:colOff>60960</xdr:colOff>
                    <xdr:row>158</xdr:row>
                    <xdr:rowOff>320040</xdr:rowOff>
                  </to>
                </anchor>
              </controlPr>
            </control>
          </mc:Choice>
        </mc:AlternateContent>
        <mc:AlternateContent xmlns:mc="http://schemas.openxmlformats.org/markup-compatibility/2006">
          <mc:Choice Requires="x14">
            <control shapeId="1083" r:id="rId44" name="Check Box 59">
              <controlPr defaultSize="0" autoFill="0" autoLine="0" autoPict="0">
                <anchor moveWithCells="1">
                  <from>
                    <xdr:col>1</xdr:col>
                    <xdr:colOff>60960</xdr:colOff>
                    <xdr:row>159</xdr:row>
                    <xdr:rowOff>0</xdr:rowOff>
                  </from>
                  <to>
                    <xdr:col>2</xdr:col>
                    <xdr:colOff>60960</xdr:colOff>
                    <xdr:row>160</xdr:row>
                    <xdr:rowOff>15240</xdr:rowOff>
                  </to>
                </anchor>
              </controlPr>
            </control>
          </mc:Choice>
        </mc:AlternateContent>
        <mc:AlternateContent xmlns:mc="http://schemas.openxmlformats.org/markup-compatibility/2006">
          <mc:Choice Requires="x14">
            <control shapeId="1084" r:id="rId45" name="Check Box 60">
              <controlPr defaultSize="0" autoFill="0" autoLine="0" autoPict="0">
                <anchor moveWithCells="1">
                  <from>
                    <xdr:col>1</xdr:col>
                    <xdr:colOff>60960</xdr:colOff>
                    <xdr:row>160</xdr:row>
                    <xdr:rowOff>0</xdr:rowOff>
                  </from>
                  <to>
                    <xdr:col>2</xdr:col>
                    <xdr:colOff>60960</xdr:colOff>
                    <xdr:row>161</xdr:row>
                    <xdr:rowOff>15240</xdr:rowOff>
                  </to>
                </anchor>
              </controlPr>
            </control>
          </mc:Choice>
        </mc:AlternateContent>
        <mc:AlternateContent xmlns:mc="http://schemas.openxmlformats.org/markup-compatibility/2006">
          <mc:Choice Requires="x14">
            <control shapeId="1086" r:id="rId46" name="Check Box 62">
              <controlPr defaultSize="0" autoFill="0" autoLine="0" autoPict="0">
                <anchor moveWithCells="1">
                  <from>
                    <xdr:col>1</xdr:col>
                    <xdr:colOff>60960</xdr:colOff>
                    <xdr:row>161</xdr:row>
                    <xdr:rowOff>0</xdr:rowOff>
                  </from>
                  <to>
                    <xdr:col>2</xdr:col>
                    <xdr:colOff>60960</xdr:colOff>
                    <xdr:row>161</xdr:row>
                    <xdr:rowOff>320040</xdr:rowOff>
                  </to>
                </anchor>
              </controlPr>
            </control>
          </mc:Choice>
        </mc:AlternateContent>
        <mc:AlternateContent xmlns:mc="http://schemas.openxmlformats.org/markup-compatibility/2006">
          <mc:Choice Requires="x14">
            <control shapeId="1087" r:id="rId47" name="Check Box 63">
              <controlPr defaultSize="0" autoFill="0" autoLine="0" autoPict="0">
                <anchor moveWithCells="1">
                  <from>
                    <xdr:col>1</xdr:col>
                    <xdr:colOff>60960</xdr:colOff>
                    <xdr:row>162</xdr:row>
                    <xdr:rowOff>0</xdr:rowOff>
                  </from>
                  <to>
                    <xdr:col>2</xdr:col>
                    <xdr:colOff>60960</xdr:colOff>
                    <xdr:row>163</xdr:row>
                    <xdr:rowOff>15240</xdr:rowOff>
                  </to>
                </anchor>
              </controlPr>
            </control>
          </mc:Choice>
        </mc:AlternateContent>
        <mc:AlternateContent xmlns:mc="http://schemas.openxmlformats.org/markup-compatibility/2006">
          <mc:Choice Requires="x14">
            <control shapeId="1088" r:id="rId48" name="Check Box 64">
              <controlPr defaultSize="0" autoFill="0" autoLine="0" autoPict="0">
                <anchor moveWithCells="1">
                  <from>
                    <xdr:col>1</xdr:col>
                    <xdr:colOff>60960</xdr:colOff>
                    <xdr:row>163</xdr:row>
                    <xdr:rowOff>0</xdr:rowOff>
                  </from>
                  <to>
                    <xdr:col>2</xdr:col>
                    <xdr:colOff>60960</xdr:colOff>
                    <xdr:row>164</xdr:row>
                    <xdr:rowOff>15240</xdr:rowOff>
                  </to>
                </anchor>
              </controlPr>
            </control>
          </mc:Choice>
        </mc:AlternateContent>
        <mc:AlternateContent xmlns:mc="http://schemas.openxmlformats.org/markup-compatibility/2006">
          <mc:Choice Requires="x14">
            <control shapeId="1089" r:id="rId49" name="Check Box 65">
              <controlPr defaultSize="0" autoFill="0" autoLine="0" autoPict="0">
                <anchor moveWithCells="1">
                  <from>
                    <xdr:col>1</xdr:col>
                    <xdr:colOff>60960</xdr:colOff>
                    <xdr:row>164</xdr:row>
                    <xdr:rowOff>0</xdr:rowOff>
                  </from>
                  <to>
                    <xdr:col>2</xdr:col>
                    <xdr:colOff>60960</xdr:colOff>
                    <xdr:row>165</xdr:row>
                    <xdr:rowOff>15240</xdr:rowOff>
                  </to>
                </anchor>
              </controlPr>
            </control>
          </mc:Choice>
        </mc:AlternateContent>
        <mc:AlternateContent xmlns:mc="http://schemas.openxmlformats.org/markup-compatibility/2006">
          <mc:Choice Requires="x14">
            <control shapeId="1090" r:id="rId50" name="Check Box 66">
              <controlPr defaultSize="0" autoFill="0" autoLine="0" autoPict="0">
                <anchor moveWithCells="1">
                  <from>
                    <xdr:col>1</xdr:col>
                    <xdr:colOff>60960</xdr:colOff>
                    <xdr:row>165</xdr:row>
                    <xdr:rowOff>0</xdr:rowOff>
                  </from>
                  <to>
                    <xdr:col>2</xdr:col>
                    <xdr:colOff>60960</xdr:colOff>
                    <xdr:row>166</xdr:row>
                    <xdr:rowOff>15240</xdr:rowOff>
                  </to>
                </anchor>
              </controlPr>
            </control>
          </mc:Choice>
        </mc:AlternateContent>
        <mc:AlternateContent xmlns:mc="http://schemas.openxmlformats.org/markup-compatibility/2006">
          <mc:Choice Requires="x14">
            <control shapeId="1091" r:id="rId51" name="Check Box 67">
              <controlPr defaultSize="0" autoFill="0" autoLine="0" autoPict="0">
                <anchor moveWithCells="1">
                  <from>
                    <xdr:col>1</xdr:col>
                    <xdr:colOff>60960</xdr:colOff>
                    <xdr:row>166</xdr:row>
                    <xdr:rowOff>0</xdr:rowOff>
                  </from>
                  <to>
                    <xdr:col>2</xdr:col>
                    <xdr:colOff>60960</xdr:colOff>
                    <xdr:row>167</xdr:row>
                    <xdr:rowOff>15240</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1</xdr:col>
                    <xdr:colOff>60960</xdr:colOff>
                    <xdr:row>169</xdr:row>
                    <xdr:rowOff>0</xdr:rowOff>
                  </from>
                  <to>
                    <xdr:col>2</xdr:col>
                    <xdr:colOff>60960</xdr:colOff>
                    <xdr:row>170</xdr:row>
                    <xdr:rowOff>15240</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1</xdr:col>
                    <xdr:colOff>60960</xdr:colOff>
                    <xdr:row>170</xdr:row>
                    <xdr:rowOff>0</xdr:rowOff>
                  </from>
                  <to>
                    <xdr:col>2</xdr:col>
                    <xdr:colOff>60960</xdr:colOff>
                    <xdr:row>171</xdr:row>
                    <xdr:rowOff>15240</xdr:rowOff>
                  </to>
                </anchor>
              </controlPr>
            </control>
          </mc:Choice>
        </mc:AlternateContent>
        <mc:AlternateContent xmlns:mc="http://schemas.openxmlformats.org/markup-compatibility/2006">
          <mc:Choice Requires="x14">
            <control shapeId="1095" r:id="rId54" name="Check Box 71">
              <controlPr defaultSize="0" autoFill="0" autoLine="0" autoPict="0">
                <anchor moveWithCells="1">
                  <from>
                    <xdr:col>1</xdr:col>
                    <xdr:colOff>60960</xdr:colOff>
                    <xdr:row>171</xdr:row>
                    <xdr:rowOff>0</xdr:rowOff>
                  </from>
                  <to>
                    <xdr:col>2</xdr:col>
                    <xdr:colOff>60960</xdr:colOff>
                    <xdr:row>172</xdr:row>
                    <xdr:rowOff>15240</xdr:rowOff>
                  </to>
                </anchor>
              </controlPr>
            </control>
          </mc:Choice>
        </mc:AlternateContent>
        <mc:AlternateContent xmlns:mc="http://schemas.openxmlformats.org/markup-compatibility/2006">
          <mc:Choice Requires="x14">
            <control shapeId="1096" r:id="rId55" name="Check Box 72">
              <controlPr defaultSize="0" autoFill="0" autoLine="0" autoPict="0">
                <anchor moveWithCells="1">
                  <from>
                    <xdr:col>1</xdr:col>
                    <xdr:colOff>60960</xdr:colOff>
                    <xdr:row>174</xdr:row>
                    <xdr:rowOff>0</xdr:rowOff>
                  </from>
                  <to>
                    <xdr:col>2</xdr:col>
                    <xdr:colOff>60960</xdr:colOff>
                    <xdr:row>175</xdr:row>
                    <xdr:rowOff>15240</xdr:rowOff>
                  </to>
                </anchor>
              </controlPr>
            </control>
          </mc:Choice>
        </mc:AlternateContent>
        <mc:AlternateContent xmlns:mc="http://schemas.openxmlformats.org/markup-compatibility/2006">
          <mc:Choice Requires="x14">
            <control shapeId="1097" r:id="rId56" name="Check Box 73">
              <controlPr defaultSize="0" autoFill="0" autoLine="0" autoPict="0">
                <anchor moveWithCells="1">
                  <from>
                    <xdr:col>1</xdr:col>
                    <xdr:colOff>60960</xdr:colOff>
                    <xdr:row>175</xdr:row>
                    <xdr:rowOff>0</xdr:rowOff>
                  </from>
                  <to>
                    <xdr:col>2</xdr:col>
                    <xdr:colOff>60960</xdr:colOff>
                    <xdr:row>176</xdr:row>
                    <xdr:rowOff>15240</xdr:rowOff>
                  </to>
                </anchor>
              </controlPr>
            </control>
          </mc:Choice>
        </mc:AlternateContent>
        <mc:AlternateContent xmlns:mc="http://schemas.openxmlformats.org/markup-compatibility/2006">
          <mc:Choice Requires="x14">
            <control shapeId="1098" r:id="rId57" name="Check Box 74">
              <controlPr defaultSize="0" autoFill="0" autoLine="0" autoPict="0">
                <anchor moveWithCells="1">
                  <from>
                    <xdr:col>1</xdr:col>
                    <xdr:colOff>60960</xdr:colOff>
                    <xdr:row>176</xdr:row>
                    <xdr:rowOff>0</xdr:rowOff>
                  </from>
                  <to>
                    <xdr:col>2</xdr:col>
                    <xdr:colOff>60960</xdr:colOff>
                    <xdr:row>177</xdr:row>
                    <xdr:rowOff>15240</xdr:rowOff>
                  </to>
                </anchor>
              </controlPr>
            </control>
          </mc:Choice>
        </mc:AlternateContent>
        <mc:AlternateContent xmlns:mc="http://schemas.openxmlformats.org/markup-compatibility/2006">
          <mc:Choice Requires="x14">
            <control shapeId="1099" r:id="rId58" name="Check Box 75">
              <controlPr defaultSize="0" autoFill="0" autoLine="0" autoPict="0">
                <anchor moveWithCells="1">
                  <from>
                    <xdr:col>1</xdr:col>
                    <xdr:colOff>60960</xdr:colOff>
                    <xdr:row>176</xdr:row>
                    <xdr:rowOff>0</xdr:rowOff>
                  </from>
                  <to>
                    <xdr:col>2</xdr:col>
                    <xdr:colOff>60960</xdr:colOff>
                    <xdr:row>177</xdr:row>
                    <xdr:rowOff>15240</xdr:rowOff>
                  </to>
                </anchor>
              </controlPr>
            </control>
          </mc:Choice>
        </mc:AlternateContent>
        <mc:AlternateContent xmlns:mc="http://schemas.openxmlformats.org/markup-compatibility/2006">
          <mc:Choice Requires="x14">
            <control shapeId="1100" r:id="rId59" name="Check Box 76">
              <controlPr defaultSize="0" autoFill="0" autoLine="0" autoPict="0">
                <anchor moveWithCells="1">
                  <from>
                    <xdr:col>1</xdr:col>
                    <xdr:colOff>60960</xdr:colOff>
                    <xdr:row>179</xdr:row>
                    <xdr:rowOff>0</xdr:rowOff>
                  </from>
                  <to>
                    <xdr:col>2</xdr:col>
                    <xdr:colOff>60960</xdr:colOff>
                    <xdr:row>180</xdr:row>
                    <xdr:rowOff>15240</xdr:rowOff>
                  </to>
                </anchor>
              </controlPr>
            </control>
          </mc:Choice>
        </mc:AlternateContent>
        <mc:AlternateContent xmlns:mc="http://schemas.openxmlformats.org/markup-compatibility/2006">
          <mc:Choice Requires="x14">
            <control shapeId="1101" r:id="rId60" name="Check Box 77">
              <controlPr defaultSize="0" autoFill="0" autoLine="0" autoPict="0">
                <anchor moveWithCells="1">
                  <from>
                    <xdr:col>1</xdr:col>
                    <xdr:colOff>60960</xdr:colOff>
                    <xdr:row>180</xdr:row>
                    <xdr:rowOff>0</xdr:rowOff>
                  </from>
                  <to>
                    <xdr:col>2</xdr:col>
                    <xdr:colOff>60960</xdr:colOff>
                    <xdr:row>181</xdr:row>
                    <xdr:rowOff>15240</xdr:rowOff>
                  </to>
                </anchor>
              </controlPr>
            </control>
          </mc:Choice>
        </mc:AlternateContent>
        <mc:AlternateContent xmlns:mc="http://schemas.openxmlformats.org/markup-compatibility/2006">
          <mc:Choice Requires="x14">
            <control shapeId="1104" r:id="rId61" name="Check Box 80">
              <controlPr defaultSize="0" autoFill="0" autoLine="0" autoPict="0">
                <anchor moveWithCells="1">
                  <from>
                    <xdr:col>2</xdr:col>
                    <xdr:colOff>60960</xdr:colOff>
                    <xdr:row>181</xdr:row>
                    <xdr:rowOff>0</xdr:rowOff>
                  </from>
                  <to>
                    <xdr:col>3</xdr:col>
                    <xdr:colOff>144780</xdr:colOff>
                    <xdr:row>182</xdr:row>
                    <xdr:rowOff>15240</xdr:rowOff>
                  </to>
                </anchor>
              </controlPr>
            </control>
          </mc:Choice>
        </mc:AlternateContent>
        <mc:AlternateContent xmlns:mc="http://schemas.openxmlformats.org/markup-compatibility/2006">
          <mc:Choice Requires="x14">
            <control shapeId="1105" r:id="rId62" name="Check Box 81">
              <controlPr defaultSize="0" autoFill="0" autoLine="0" autoPict="0">
                <anchor moveWithCells="1">
                  <from>
                    <xdr:col>2</xdr:col>
                    <xdr:colOff>60960</xdr:colOff>
                    <xdr:row>182</xdr:row>
                    <xdr:rowOff>0</xdr:rowOff>
                  </from>
                  <to>
                    <xdr:col>3</xdr:col>
                    <xdr:colOff>144780</xdr:colOff>
                    <xdr:row>183</xdr:row>
                    <xdr:rowOff>15240</xdr:rowOff>
                  </to>
                </anchor>
              </controlPr>
            </control>
          </mc:Choice>
        </mc:AlternateContent>
        <mc:AlternateContent xmlns:mc="http://schemas.openxmlformats.org/markup-compatibility/2006">
          <mc:Choice Requires="x14">
            <control shapeId="1106" r:id="rId63" name="Check Box 82">
              <controlPr defaultSize="0" autoFill="0" autoLine="0" autoPict="0">
                <anchor moveWithCells="1">
                  <from>
                    <xdr:col>2</xdr:col>
                    <xdr:colOff>60960</xdr:colOff>
                    <xdr:row>183</xdr:row>
                    <xdr:rowOff>0</xdr:rowOff>
                  </from>
                  <to>
                    <xdr:col>3</xdr:col>
                    <xdr:colOff>144780</xdr:colOff>
                    <xdr:row>184</xdr:row>
                    <xdr:rowOff>15240</xdr:rowOff>
                  </to>
                </anchor>
              </controlPr>
            </control>
          </mc:Choice>
        </mc:AlternateContent>
        <mc:AlternateContent xmlns:mc="http://schemas.openxmlformats.org/markup-compatibility/2006">
          <mc:Choice Requires="x14">
            <control shapeId="1107" r:id="rId64" name="Check Box 83">
              <controlPr defaultSize="0" autoFill="0" autoLine="0" autoPict="0">
                <anchor moveWithCells="1">
                  <from>
                    <xdr:col>2</xdr:col>
                    <xdr:colOff>60960</xdr:colOff>
                    <xdr:row>184</xdr:row>
                    <xdr:rowOff>0</xdr:rowOff>
                  </from>
                  <to>
                    <xdr:col>3</xdr:col>
                    <xdr:colOff>144780</xdr:colOff>
                    <xdr:row>185</xdr:row>
                    <xdr:rowOff>15240</xdr:rowOff>
                  </to>
                </anchor>
              </controlPr>
            </control>
          </mc:Choice>
        </mc:AlternateContent>
        <mc:AlternateContent xmlns:mc="http://schemas.openxmlformats.org/markup-compatibility/2006">
          <mc:Choice Requires="x14">
            <control shapeId="1109" r:id="rId65" name="Check Box 85">
              <controlPr defaultSize="0" autoFill="0" autoLine="0" autoPict="0">
                <anchor moveWithCells="1">
                  <from>
                    <xdr:col>1</xdr:col>
                    <xdr:colOff>60960</xdr:colOff>
                    <xdr:row>185</xdr:row>
                    <xdr:rowOff>0</xdr:rowOff>
                  </from>
                  <to>
                    <xdr:col>2</xdr:col>
                    <xdr:colOff>60960</xdr:colOff>
                    <xdr:row>186</xdr:row>
                    <xdr:rowOff>15240</xdr:rowOff>
                  </to>
                </anchor>
              </controlPr>
            </control>
          </mc:Choice>
        </mc:AlternateContent>
        <mc:AlternateContent xmlns:mc="http://schemas.openxmlformats.org/markup-compatibility/2006">
          <mc:Choice Requires="x14">
            <control shapeId="1110" r:id="rId66" name="Check Box 86">
              <controlPr defaultSize="0" autoFill="0" autoLine="0" autoPict="0">
                <anchor moveWithCells="1">
                  <from>
                    <xdr:col>1</xdr:col>
                    <xdr:colOff>60960</xdr:colOff>
                    <xdr:row>186</xdr:row>
                    <xdr:rowOff>0</xdr:rowOff>
                  </from>
                  <to>
                    <xdr:col>2</xdr:col>
                    <xdr:colOff>60960</xdr:colOff>
                    <xdr:row>187</xdr:row>
                    <xdr:rowOff>15240</xdr:rowOff>
                  </to>
                </anchor>
              </controlPr>
            </control>
          </mc:Choice>
        </mc:AlternateContent>
        <mc:AlternateContent xmlns:mc="http://schemas.openxmlformats.org/markup-compatibility/2006">
          <mc:Choice Requires="x14">
            <control shapeId="1111" r:id="rId67" name="Check Box 87">
              <controlPr defaultSize="0" autoFill="0" autoLine="0" autoPict="0">
                <anchor moveWithCells="1">
                  <from>
                    <xdr:col>1</xdr:col>
                    <xdr:colOff>60960</xdr:colOff>
                    <xdr:row>190</xdr:row>
                    <xdr:rowOff>0</xdr:rowOff>
                  </from>
                  <to>
                    <xdr:col>1</xdr:col>
                    <xdr:colOff>868680</xdr:colOff>
                    <xdr:row>191</xdr:row>
                    <xdr:rowOff>0</xdr:rowOff>
                  </to>
                </anchor>
              </controlPr>
            </control>
          </mc:Choice>
        </mc:AlternateContent>
        <mc:AlternateContent xmlns:mc="http://schemas.openxmlformats.org/markup-compatibility/2006">
          <mc:Choice Requires="x14">
            <control shapeId="1112" r:id="rId68" name="Check Box 88">
              <controlPr defaultSize="0" autoFill="0" autoLine="0" autoPict="0">
                <anchor moveWithCells="1">
                  <from>
                    <xdr:col>1</xdr:col>
                    <xdr:colOff>60960</xdr:colOff>
                    <xdr:row>193</xdr:row>
                    <xdr:rowOff>0</xdr:rowOff>
                  </from>
                  <to>
                    <xdr:col>1</xdr:col>
                    <xdr:colOff>868680</xdr:colOff>
                    <xdr:row>194</xdr:row>
                    <xdr:rowOff>0</xdr:rowOff>
                  </to>
                </anchor>
              </controlPr>
            </control>
          </mc:Choice>
        </mc:AlternateContent>
        <mc:AlternateContent xmlns:mc="http://schemas.openxmlformats.org/markup-compatibility/2006">
          <mc:Choice Requires="x14">
            <control shapeId="1113" r:id="rId69" name="Check Box 89">
              <controlPr defaultSize="0" autoFill="0" autoLine="0" autoPict="0">
                <anchor moveWithCells="1">
                  <from>
                    <xdr:col>1</xdr:col>
                    <xdr:colOff>60960</xdr:colOff>
                    <xdr:row>196</xdr:row>
                    <xdr:rowOff>0</xdr:rowOff>
                  </from>
                  <to>
                    <xdr:col>2</xdr:col>
                    <xdr:colOff>53340</xdr:colOff>
                    <xdr:row>197</xdr:row>
                    <xdr:rowOff>0</xdr:rowOff>
                  </to>
                </anchor>
              </controlPr>
            </control>
          </mc:Choice>
        </mc:AlternateContent>
        <mc:AlternateContent xmlns:mc="http://schemas.openxmlformats.org/markup-compatibility/2006">
          <mc:Choice Requires="x14">
            <control shapeId="1114" r:id="rId70" name="Check Box 90">
              <controlPr defaultSize="0" autoFill="0" autoLine="0" autoPict="0">
                <anchor moveWithCells="1">
                  <from>
                    <xdr:col>1</xdr:col>
                    <xdr:colOff>60960</xdr:colOff>
                    <xdr:row>197</xdr:row>
                    <xdr:rowOff>0</xdr:rowOff>
                  </from>
                  <to>
                    <xdr:col>2</xdr:col>
                    <xdr:colOff>53340</xdr:colOff>
                    <xdr:row>198</xdr:row>
                    <xdr:rowOff>0</xdr:rowOff>
                  </to>
                </anchor>
              </controlPr>
            </control>
          </mc:Choice>
        </mc:AlternateContent>
        <mc:AlternateContent xmlns:mc="http://schemas.openxmlformats.org/markup-compatibility/2006">
          <mc:Choice Requires="x14">
            <control shapeId="1115" r:id="rId71" name="Check Box 91">
              <controlPr defaultSize="0" autoFill="0" autoLine="0" autoPict="0">
                <anchor moveWithCells="1">
                  <from>
                    <xdr:col>1</xdr:col>
                    <xdr:colOff>60960</xdr:colOff>
                    <xdr:row>198</xdr:row>
                    <xdr:rowOff>0</xdr:rowOff>
                  </from>
                  <to>
                    <xdr:col>2</xdr:col>
                    <xdr:colOff>53340</xdr:colOff>
                    <xdr:row>199</xdr:row>
                    <xdr:rowOff>0</xdr:rowOff>
                  </to>
                </anchor>
              </controlPr>
            </control>
          </mc:Choice>
        </mc:AlternateContent>
        <mc:AlternateContent xmlns:mc="http://schemas.openxmlformats.org/markup-compatibility/2006">
          <mc:Choice Requires="x14">
            <control shapeId="1116" r:id="rId72" name="Check Box 92">
              <controlPr defaultSize="0" autoFill="0" autoLine="0" autoPict="0">
                <anchor moveWithCells="1">
                  <from>
                    <xdr:col>1</xdr:col>
                    <xdr:colOff>60960</xdr:colOff>
                    <xdr:row>199</xdr:row>
                    <xdr:rowOff>0</xdr:rowOff>
                  </from>
                  <to>
                    <xdr:col>2</xdr:col>
                    <xdr:colOff>53340</xdr:colOff>
                    <xdr:row>200</xdr:row>
                    <xdr:rowOff>0</xdr:rowOff>
                  </to>
                </anchor>
              </controlPr>
            </control>
          </mc:Choice>
        </mc:AlternateContent>
        <mc:AlternateContent xmlns:mc="http://schemas.openxmlformats.org/markup-compatibility/2006">
          <mc:Choice Requires="x14">
            <control shapeId="1117" r:id="rId73" name="Check Box 93">
              <controlPr defaultSize="0" autoFill="0" autoLine="0" autoPict="0">
                <anchor moveWithCells="1">
                  <from>
                    <xdr:col>1</xdr:col>
                    <xdr:colOff>60960</xdr:colOff>
                    <xdr:row>200</xdr:row>
                    <xdr:rowOff>0</xdr:rowOff>
                  </from>
                  <to>
                    <xdr:col>2</xdr:col>
                    <xdr:colOff>53340</xdr:colOff>
                    <xdr:row>201</xdr:row>
                    <xdr:rowOff>0</xdr:rowOff>
                  </to>
                </anchor>
              </controlPr>
            </control>
          </mc:Choice>
        </mc:AlternateContent>
        <mc:AlternateContent xmlns:mc="http://schemas.openxmlformats.org/markup-compatibility/2006">
          <mc:Choice Requires="x14">
            <control shapeId="1118" r:id="rId74" name="Check Box 94">
              <controlPr defaultSize="0" autoFill="0" autoLine="0" autoPict="0">
                <anchor moveWithCells="1">
                  <from>
                    <xdr:col>1</xdr:col>
                    <xdr:colOff>60960</xdr:colOff>
                    <xdr:row>201</xdr:row>
                    <xdr:rowOff>0</xdr:rowOff>
                  </from>
                  <to>
                    <xdr:col>2</xdr:col>
                    <xdr:colOff>53340</xdr:colOff>
                    <xdr:row>202</xdr:row>
                    <xdr:rowOff>0</xdr:rowOff>
                  </to>
                </anchor>
              </controlPr>
            </control>
          </mc:Choice>
        </mc:AlternateContent>
        <mc:AlternateContent xmlns:mc="http://schemas.openxmlformats.org/markup-compatibility/2006">
          <mc:Choice Requires="x14">
            <control shapeId="1119" r:id="rId75" name="Check Box 95">
              <controlPr defaultSize="0" autoFill="0" autoLine="0" autoPict="0">
                <anchor moveWithCells="1">
                  <from>
                    <xdr:col>1</xdr:col>
                    <xdr:colOff>60960</xdr:colOff>
                    <xdr:row>202</xdr:row>
                    <xdr:rowOff>0</xdr:rowOff>
                  </from>
                  <to>
                    <xdr:col>2</xdr:col>
                    <xdr:colOff>53340</xdr:colOff>
                    <xdr:row>203</xdr:row>
                    <xdr:rowOff>0</xdr:rowOff>
                  </to>
                </anchor>
              </controlPr>
            </control>
          </mc:Choice>
        </mc:AlternateContent>
        <mc:AlternateContent xmlns:mc="http://schemas.openxmlformats.org/markup-compatibility/2006">
          <mc:Choice Requires="x14">
            <control shapeId="1120" r:id="rId76" name="Check Box 96">
              <controlPr defaultSize="0" autoFill="0" autoLine="0" autoPict="0">
                <anchor moveWithCells="1">
                  <from>
                    <xdr:col>1</xdr:col>
                    <xdr:colOff>60960</xdr:colOff>
                    <xdr:row>203</xdr:row>
                    <xdr:rowOff>0</xdr:rowOff>
                  </from>
                  <to>
                    <xdr:col>2</xdr:col>
                    <xdr:colOff>53340</xdr:colOff>
                    <xdr:row>204</xdr:row>
                    <xdr:rowOff>0</xdr:rowOff>
                  </to>
                </anchor>
              </controlPr>
            </control>
          </mc:Choice>
        </mc:AlternateContent>
        <mc:AlternateContent xmlns:mc="http://schemas.openxmlformats.org/markup-compatibility/2006">
          <mc:Choice Requires="x14">
            <control shapeId="1121" r:id="rId77" name="Check Box 97">
              <controlPr defaultSize="0" autoFill="0" autoLine="0" autoPict="0">
                <anchor moveWithCells="1">
                  <from>
                    <xdr:col>1</xdr:col>
                    <xdr:colOff>60960</xdr:colOff>
                    <xdr:row>204</xdr:row>
                    <xdr:rowOff>0</xdr:rowOff>
                  </from>
                  <to>
                    <xdr:col>2</xdr:col>
                    <xdr:colOff>53340</xdr:colOff>
                    <xdr:row>205</xdr:row>
                    <xdr:rowOff>0</xdr:rowOff>
                  </to>
                </anchor>
              </controlPr>
            </control>
          </mc:Choice>
        </mc:AlternateContent>
        <mc:AlternateContent xmlns:mc="http://schemas.openxmlformats.org/markup-compatibility/2006">
          <mc:Choice Requires="x14">
            <control shapeId="1122" r:id="rId78" name="Check Box 98">
              <controlPr defaultSize="0" autoFill="0" autoLine="0" autoPict="0">
                <anchor moveWithCells="1">
                  <from>
                    <xdr:col>1</xdr:col>
                    <xdr:colOff>60960</xdr:colOff>
                    <xdr:row>205</xdr:row>
                    <xdr:rowOff>0</xdr:rowOff>
                  </from>
                  <to>
                    <xdr:col>2</xdr:col>
                    <xdr:colOff>53340</xdr:colOff>
                    <xdr:row>206</xdr:row>
                    <xdr:rowOff>0</xdr:rowOff>
                  </to>
                </anchor>
              </controlPr>
            </control>
          </mc:Choice>
        </mc:AlternateContent>
        <mc:AlternateContent xmlns:mc="http://schemas.openxmlformats.org/markup-compatibility/2006">
          <mc:Choice Requires="x14">
            <control shapeId="1123" r:id="rId79" name="Check Box 99">
              <controlPr defaultSize="0" autoFill="0" autoLine="0" autoPict="0">
                <anchor moveWithCells="1">
                  <from>
                    <xdr:col>1</xdr:col>
                    <xdr:colOff>60960</xdr:colOff>
                    <xdr:row>206</xdr:row>
                    <xdr:rowOff>0</xdr:rowOff>
                  </from>
                  <to>
                    <xdr:col>2</xdr:col>
                    <xdr:colOff>53340</xdr:colOff>
                    <xdr:row>207</xdr:row>
                    <xdr:rowOff>0</xdr:rowOff>
                  </to>
                </anchor>
              </controlPr>
            </control>
          </mc:Choice>
        </mc:AlternateContent>
        <mc:AlternateContent xmlns:mc="http://schemas.openxmlformats.org/markup-compatibility/2006">
          <mc:Choice Requires="x14">
            <control shapeId="1127" r:id="rId80" name="Check Box 103">
              <controlPr defaultSize="0" autoFill="0" autoLine="0" autoPict="0">
                <anchor moveWithCells="1">
                  <from>
                    <xdr:col>1</xdr:col>
                    <xdr:colOff>60960</xdr:colOff>
                    <xdr:row>207</xdr:row>
                    <xdr:rowOff>0</xdr:rowOff>
                  </from>
                  <to>
                    <xdr:col>2</xdr:col>
                    <xdr:colOff>53340</xdr:colOff>
                    <xdr:row>208</xdr:row>
                    <xdr:rowOff>0</xdr:rowOff>
                  </to>
                </anchor>
              </controlPr>
            </control>
          </mc:Choice>
        </mc:AlternateContent>
        <mc:AlternateContent xmlns:mc="http://schemas.openxmlformats.org/markup-compatibility/2006">
          <mc:Choice Requires="x14">
            <control shapeId="1128" r:id="rId81" name="Check Box 104">
              <controlPr defaultSize="0" autoFill="0" autoLine="0" autoPict="0">
                <anchor moveWithCells="1">
                  <from>
                    <xdr:col>1</xdr:col>
                    <xdr:colOff>60960</xdr:colOff>
                    <xdr:row>210</xdr:row>
                    <xdr:rowOff>0</xdr:rowOff>
                  </from>
                  <to>
                    <xdr:col>1</xdr:col>
                    <xdr:colOff>868680</xdr:colOff>
                    <xdr:row>211</xdr:row>
                    <xdr:rowOff>0</xdr:rowOff>
                  </to>
                </anchor>
              </controlPr>
            </control>
          </mc:Choice>
        </mc:AlternateContent>
        <mc:AlternateContent xmlns:mc="http://schemas.openxmlformats.org/markup-compatibility/2006">
          <mc:Choice Requires="x14">
            <control shapeId="1129" r:id="rId82" name="Check Box 105">
              <controlPr defaultSize="0" autoFill="0" autoLine="0" autoPict="0">
                <anchor moveWithCells="1">
                  <from>
                    <xdr:col>1</xdr:col>
                    <xdr:colOff>60960</xdr:colOff>
                    <xdr:row>213</xdr:row>
                    <xdr:rowOff>0</xdr:rowOff>
                  </from>
                  <to>
                    <xdr:col>1</xdr:col>
                    <xdr:colOff>891540</xdr:colOff>
                    <xdr:row>214</xdr:row>
                    <xdr:rowOff>0</xdr:rowOff>
                  </to>
                </anchor>
              </controlPr>
            </control>
          </mc:Choice>
        </mc:AlternateContent>
        <mc:AlternateContent xmlns:mc="http://schemas.openxmlformats.org/markup-compatibility/2006">
          <mc:Choice Requires="x14">
            <control shapeId="1130" r:id="rId83" name="Check Box 106">
              <controlPr defaultSize="0" autoFill="0" autoLine="0" autoPict="0">
                <anchor moveWithCells="1">
                  <from>
                    <xdr:col>1</xdr:col>
                    <xdr:colOff>60960</xdr:colOff>
                    <xdr:row>216</xdr:row>
                    <xdr:rowOff>0</xdr:rowOff>
                  </from>
                  <to>
                    <xdr:col>1</xdr:col>
                    <xdr:colOff>868680</xdr:colOff>
                    <xdr:row>217</xdr:row>
                    <xdr:rowOff>0</xdr:rowOff>
                  </to>
                </anchor>
              </controlPr>
            </control>
          </mc:Choice>
        </mc:AlternateContent>
        <mc:AlternateContent xmlns:mc="http://schemas.openxmlformats.org/markup-compatibility/2006">
          <mc:Choice Requires="x14">
            <control shapeId="1131" r:id="rId84" name="Check Box 107">
              <controlPr defaultSize="0" autoFill="0" autoLine="0" autoPict="0">
                <anchor moveWithCells="1">
                  <from>
                    <xdr:col>1</xdr:col>
                    <xdr:colOff>60960</xdr:colOff>
                    <xdr:row>269</xdr:row>
                    <xdr:rowOff>0</xdr:rowOff>
                  </from>
                  <to>
                    <xdr:col>2</xdr:col>
                    <xdr:colOff>53340</xdr:colOff>
                    <xdr:row>270</xdr:row>
                    <xdr:rowOff>0</xdr:rowOff>
                  </to>
                </anchor>
              </controlPr>
            </control>
          </mc:Choice>
        </mc:AlternateContent>
        <mc:AlternateContent xmlns:mc="http://schemas.openxmlformats.org/markup-compatibility/2006">
          <mc:Choice Requires="x14">
            <control shapeId="1132" r:id="rId85" name="Check Box 108">
              <controlPr defaultSize="0" autoFill="0" autoLine="0" autoPict="0">
                <anchor moveWithCells="1">
                  <from>
                    <xdr:col>1</xdr:col>
                    <xdr:colOff>60960</xdr:colOff>
                    <xdr:row>277</xdr:row>
                    <xdr:rowOff>0</xdr:rowOff>
                  </from>
                  <to>
                    <xdr:col>2</xdr:col>
                    <xdr:colOff>53340</xdr:colOff>
                    <xdr:row>278</xdr:row>
                    <xdr:rowOff>0</xdr:rowOff>
                  </to>
                </anchor>
              </controlPr>
            </control>
          </mc:Choice>
        </mc:AlternateContent>
        <mc:AlternateContent xmlns:mc="http://schemas.openxmlformats.org/markup-compatibility/2006">
          <mc:Choice Requires="x14">
            <control shapeId="1133" r:id="rId86" name="Check Box 109">
              <controlPr defaultSize="0" autoFill="0" autoLine="0" autoPict="0">
                <anchor moveWithCells="1">
                  <from>
                    <xdr:col>1</xdr:col>
                    <xdr:colOff>60960</xdr:colOff>
                    <xdr:row>285</xdr:row>
                    <xdr:rowOff>0</xdr:rowOff>
                  </from>
                  <to>
                    <xdr:col>2</xdr:col>
                    <xdr:colOff>53340</xdr:colOff>
                    <xdr:row>286</xdr:row>
                    <xdr:rowOff>0</xdr:rowOff>
                  </to>
                </anchor>
              </controlPr>
            </control>
          </mc:Choice>
        </mc:AlternateContent>
        <mc:AlternateContent xmlns:mc="http://schemas.openxmlformats.org/markup-compatibility/2006">
          <mc:Choice Requires="x14">
            <control shapeId="1134" r:id="rId87" name="Check Box 110">
              <controlPr defaultSize="0" autoFill="0" autoLine="0" autoPict="0">
                <anchor moveWithCells="1">
                  <from>
                    <xdr:col>1</xdr:col>
                    <xdr:colOff>60960</xdr:colOff>
                    <xdr:row>288</xdr:row>
                    <xdr:rowOff>0</xdr:rowOff>
                  </from>
                  <to>
                    <xdr:col>2</xdr:col>
                    <xdr:colOff>53340</xdr:colOff>
                    <xdr:row>289</xdr:row>
                    <xdr:rowOff>0</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1</xdr:col>
                    <xdr:colOff>60960</xdr:colOff>
                    <xdr:row>292</xdr:row>
                    <xdr:rowOff>0</xdr:rowOff>
                  </from>
                  <to>
                    <xdr:col>1</xdr:col>
                    <xdr:colOff>868680</xdr:colOff>
                    <xdr:row>293</xdr:row>
                    <xdr:rowOff>0</xdr:rowOff>
                  </to>
                </anchor>
              </controlPr>
            </control>
          </mc:Choice>
        </mc:AlternateContent>
        <mc:AlternateContent xmlns:mc="http://schemas.openxmlformats.org/markup-compatibility/2006">
          <mc:Choice Requires="x14">
            <control shapeId="1138" r:id="rId89" name="Check Box 114">
              <controlPr defaultSize="0" autoFill="0" autoLine="0" autoPict="0">
                <anchor moveWithCells="1">
                  <from>
                    <xdr:col>1</xdr:col>
                    <xdr:colOff>60960</xdr:colOff>
                    <xdr:row>295</xdr:row>
                    <xdr:rowOff>0</xdr:rowOff>
                  </from>
                  <to>
                    <xdr:col>1</xdr:col>
                    <xdr:colOff>868680</xdr:colOff>
                    <xdr:row>296</xdr:row>
                    <xdr:rowOff>0</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1</xdr:col>
                    <xdr:colOff>60960</xdr:colOff>
                    <xdr:row>307</xdr:row>
                    <xdr:rowOff>0</xdr:rowOff>
                  </from>
                  <to>
                    <xdr:col>1</xdr:col>
                    <xdr:colOff>868680</xdr:colOff>
                    <xdr:row>308</xdr:row>
                    <xdr:rowOff>0</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1</xdr:col>
                    <xdr:colOff>60960</xdr:colOff>
                    <xdr:row>310</xdr:row>
                    <xdr:rowOff>0</xdr:rowOff>
                  </from>
                  <to>
                    <xdr:col>1</xdr:col>
                    <xdr:colOff>891540</xdr:colOff>
                    <xdr:row>311</xdr:row>
                    <xdr:rowOff>0</xdr:rowOff>
                  </to>
                </anchor>
              </controlPr>
            </control>
          </mc:Choice>
        </mc:AlternateContent>
        <mc:AlternateContent xmlns:mc="http://schemas.openxmlformats.org/markup-compatibility/2006">
          <mc:Choice Requires="x14">
            <control shapeId="1141" r:id="rId92" name="Check Box 117">
              <controlPr defaultSize="0" autoFill="0" autoLine="0" autoPict="0">
                <anchor moveWithCells="1">
                  <from>
                    <xdr:col>1</xdr:col>
                    <xdr:colOff>60960</xdr:colOff>
                    <xdr:row>313</xdr:row>
                    <xdr:rowOff>0</xdr:rowOff>
                  </from>
                  <to>
                    <xdr:col>1</xdr:col>
                    <xdr:colOff>868680</xdr:colOff>
                    <xdr:row>314</xdr:row>
                    <xdr:rowOff>0</xdr:rowOff>
                  </to>
                </anchor>
              </controlPr>
            </control>
          </mc:Choice>
        </mc:AlternateContent>
        <mc:AlternateContent xmlns:mc="http://schemas.openxmlformats.org/markup-compatibility/2006">
          <mc:Choice Requires="x14">
            <control shapeId="1142" r:id="rId93" name="Check Box 118">
              <controlPr defaultSize="0" autoFill="0" autoLine="0" autoPict="0">
                <anchor moveWithCells="1">
                  <from>
                    <xdr:col>1</xdr:col>
                    <xdr:colOff>60960</xdr:colOff>
                    <xdr:row>316</xdr:row>
                    <xdr:rowOff>0</xdr:rowOff>
                  </from>
                  <to>
                    <xdr:col>2</xdr:col>
                    <xdr:colOff>53340</xdr:colOff>
                    <xdr:row>316</xdr:row>
                    <xdr:rowOff>304800</xdr:rowOff>
                  </to>
                </anchor>
              </controlPr>
            </control>
          </mc:Choice>
        </mc:AlternateContent>
        <mc:AlternateContent xmlns:mc="http://schemas.openxmlformats.org/markup-compatibility/2006">
          <mc:Choice Requires="x14">
            <control shapeId="1143" r:id="rId94" name="Check Box 119">
              <controlPr defaultSize="0" autoFill="0" autoLine="0" autoPict="0">
                <anchor moveWithCells="1">
                  <from>
                    <xdr:col>1</xdr:col>
                    <xdr:colOff>60960</xdr:colOff>
                    <xdr:row>324</xdr:row>
                    <xdr:rowOff>0</xdr:rowOff>
                  </from>
                  <to>
                    <xdr:col>2</xdr:col>
                    <xdr:colOff>53340</xdr:colOff>
                    <xdr:row>325</xdr:row>
                    <xdr:rowOff>0</xdr:rowOff>
                  </to>
                </anchor>
              </controlPr>
            </control>
          </mc:Choice>
        </mc:AlternateContent>
        <mc:AlternateContent xmlns:mc="http://schemas.openxmlformats.org/markup-compatibility/2006">
          <mc:Choice Requires="x14">
            <control shapeId="1144" r:id="rId95" name="Check Box 120">
              <controlPr defaultSize="0" autoFill="0" autoLine="0" autoPict="0">
                <anchor moveWithCells="1">
                  <from>
                    <xdr:col>1</xdr:col>
                    <xdr:colOff>60960</xdr:colOff>
                    <xdr:row>332</xdr:row>
                    <xdr:rowOff>0</xdr:rowOff>
                  </from>
                  <to>
                    <xdr:col>2</xdr:col>
                    <xdr:colOff>53340</xdr:colOff>
                    <xdr:row>333</xdr:row>
                    <xdr:rowOff>0</xdr:rowOff>
                  </to>
                </anchor>
              </controlPr>
            </control>
          </mc:Choice>
        </mc:AlternateContent>
        <mc:AlternateContent xmlns:mc="http://schemas.openxmlformats.org/markup-compatibility/2006">
          <mc:Choice Requires="x14">
            <control shapeId="1145" r:id="rId96" name="Check Box 121">
              <controlPr defaultSize="0" autoFill="0" autoLine="0" autoPict="0">
                <anchor moveWithCells="1">
                  <from>
                    <xdr:col>1</xdr:col>
                    <xdr:colOff>60960</xdr:colOff>
                    <xdr:row>335</xdr:row>
                    <xdr:rowOff>0</xdr:rowOff>
                  </from>
                  <to>
                    <xdr:col>2</xdr:col>
                    <xdr:colOff>53340</xdr:colOff>
                    <xdr:row>336</xdr:row>
                    <xdr:rowOff>0</xdr:rowOff>
                  </to>
                </anchor>
              </controlPr>
            </control>
          </mc:Choice>
        </mc:AlternateContent>
        <mc:AlternateContent xmlns:mc="http://schemas.openxmlformats.org/markup-compatibility/2006">
          <mc:Choice Requires="x14">
            <control shapeId="1146" r:id="rId97" name="Check Box 122">
              <controlPr defaultSize="0" autoFill="0" autoLine="0" autoPict="0">
                <anchor moveWithCells="1">
                  <from>
                    <xdr:col>1</xdr:col>
                    <xdr:colOff>60960</xdr:colOff>
                    <xdr:row>339</xdr:row>
                    <xdr:rowOff>0</xdr:rowOff>
                  </from>
                  <to>
                    <xdr:col>1</xdr:col>
                    <xdr:colOff>891540</xdr:colOff>
                    <xdr:row>340</xdr:row>
                    <xdr:rowOff>0</xdr:rowOff>
                  </to>
                </anchor>
              </controlPr>
            </control>
          </mc:Choice>
        </mc:AlternateContent>
        <mc:AlternateContent xmlns:mc="http://schemas.openxmlformats.org/markup-compatibility/2006">
          <mc:Choice Requires="x14">
            <control shapeId="1147" r:id="rId98" name="Check Box 123">
              <controlPr defaultSize="0" autoFill="0" autoLine="0" autoPict="0">
                <anchor moveWithCells="1">
                  <from>
                    <xdr:col>1</xdr:col>
                    <xdr:colOff>60960</xdr:colOff>
                    <xdr:row>342</xdr:row>
                    <xdr:rowOff>0</xdr:rowOff>
                  </from>
                  <to>
                    <xdr:col>1</xdr:col>
                    <xdr:colOff>891540</xdr:colOff>
                    <xdr:row>343</xdr:row>
                    <xdr:rowOff>0</xdr:rowOff>
                  </to>
                </anchor>
              </controlPr>
            </control>
          </mc:Choice>
        </mc:AlternateContent>
        <mc:AlternateContent xmlns:mc="http://schemas.openxmlformats.org/markup-compatibility/2006">
          <mc:Choice Requires="x14">
            <control shapeId="1149" r:id="rId99" name="Check Box 125">
              <controlPr defaultSize="0" autoFill="0" autoLine="0" autoPict="0">
                <anchor moveWithCells="1">
                  <from>
                    <xdr:col>1</xdr:col>
                    <xdr:colOff>60960</xdr:colOff>
                    <xdr:row>345</xdr:row>
                    <xdr:rowOff>0</xdr:rowOff>
                  </from>
                  <to>
                    <xdr:col>2</xdr:col>
                    <xdr:colOff>60960</xdr:colOff>
                    <xdr:row>346</xdr:row>
                    <xdr:rowOff>0</xdr:rowOff>
                  </to>
                </anchor>
              </controlPr>
            </control>
          </mc:Choice>
        </mc:AlternateContent>
        <mc:AlternateContent xmlns:mc="http://schemas.openxmlformats.org/markup-compatibility/2006">
          <mc:Choice Requires="x14">
            <control shapeId="1150" r:id="rId100" name="Check Box 126">
              <controlPr defaultSize="0" autoFill="0" autoLine="0" autoPict="0">
                <anchor moveWithCells="1">
                  <from>
                    <xdr:col>1</xdr:col>
                    <xdr:colOff>60960</xdr:colOff>
                    <xdr:row>346</xdr:row>
                    <xdr:rowOff>0</xdr:rowOff>
                  </from>
                  <to>
                    <xdr:col>2</xdr:col>
                    <xdr:colOff>60960</xdr:colOff>
                    <xdr:row>347</xdr:row>
                    <xdr:rowOff>0</xdr:rowOff>
                  </to>
                </anchor>
              </controlPr>
            </control>
          </mc:Choice>
        </mc:AlternateContent>
        <mc:AlternateContent xmlns:mc="http://schemas.openxmlformats.org/markup-compatibility/2006">
          <mc:Choice Requires="x14">
            <control shapeId="1151" r:id="rId101" name="Check Box 127">
              <controlPr defaultSize="0" autoFill="0" autoLine="0" autoPict="0">
                <anchor moveWithCells="1">
                  <from>
                    <xdr:col>1</xdr:col>
                    <xdr:colOff>60960</xdr:colOff>
                    <xdr:row>347</xdr:row>
                    <xdr:rowOff>0</xdr:rowOff>
                  </from>
                  <to>
                    <xdr:col>2</xdr:col>
                    <xdr:colOff>60960</xdr:colOff>
                    <xdr:row>348</xdr:row>
                    <xdr:rowOff>0</xdr:rowOff>
                  </to>
                </anchor>
              </controlPr>
            </control>
          </mc:Choice>
        </mc:AlternateContent>
        <mc:AlternateContent xmlns:mc="http://schemas.openxmlformats.org/markup-compatibility/2006">
          <mc:Choice Requires="x14">
            <control shapeId="1152" r:id="rId102" name="Check Box 128">
              <controlPr defaultSize="0" autoFill="0" autoLine="0" autoPict="0">
                <anchor moveWithCells="1">
                  <from>
                    <xdr:col>1</xdr:col>
                    <xdr:colOff>60960</xdr:colOff>
                    <xdr:row>348</xdr:row>
                    <xdr:rowOff>0</xdr:rowOff>
                  </from>
                  <to>
                    <xdr:col>2</xdr:col>
                    <xdr:colOff>60960</xdr:colOff>
                    <xdr:row>349</xdr:row>
                    <xdr:rowOff>0</xdr:rowOff>
                  </to>
                </anchor>
              </controlPr>
            </control>
          </mc:Choice>
        </mc:AlternateContent>
        <mc:AlternateContent xmlns:mc="http://schemas.openxmlformats.org/markup-compatibility/2006">
          <mc:Choice Requires="x14">
            <control shapeId="1153" r:id="rId103" name="Check Box 129">
              <controlPr defaultSize="0" autoFill="0" autoLine="0" autoPict="0">
                <anchor moveWithCells="1">
                  <from>
                    <xdr:col>1</xdr:col>
                    <xdr:colOff>60960</xdr:colOff>
                    <xdr:row>349</xdr:row>
                    <xdr:rowOff>0</xdr:rowOff>
                  </from>
                  <to>
                    <xdr:col>2</xdr:col>
                    <xdr:colOff>60960</xdr:colOff>
                    <xdr:row>350</xdr:row>
                    <xdr:rowOff>0</xdr:rowOff>
                  </to>
                </anchor>
              </controlPr>
            </control>
          </mc:Choice>
        </mc:AlternateContent>
        <mc:AlternateContent xmlns:mc="http://schemas.openxmlformats.org/markup-compatibility/2006">
          <mc:Choice Requires="x14">
            <control shapeId="1154" r:id="rId104" name="Check Box 130">
              <controlPr defaultSize="0" autoFill="0" autoLine="0" autoPict="0">
                <anchor moveWithCells="1">
                  <from>
                    <xdr:col>1</xdr:col>
                    <xdr:colOff>60960</xdr:colOff>
                    <xdr:row>350</xdr:row>
                    <xdr:rowOff>0</xdr:rowOff>
                  </from>
                  <to>
                    <xdr:col>2</xdr:col>
                    <xdr:colOff>60960</xdr:colOff>
                    <xdr:row>351</xdr:row>
                    <xdr:rowOff>0</xdr:rowOff>
                  </to>
                </anchor>
              </controlPr>
            </control>
          </mc:Choice>
        </mc:AlternateContent>
        <mc:AlternateContent xmlns:mc="http://schemas.openxmlformats.org/markup-compatibility/2006">
          <mc:Choice Requires="x14">
            <control shapeId="1155" r:id="rId105" name="Check Box 131">
              <controlPr defaultSize="0" autoFill="0" autoLine="0" autoPict="0">
                <anchor moveWithCells="1">
                  <from>
                    <xdr:col>1</xdr:col>
                    <xdr:colOff>60960</xdr:colOff>
                    <xdr:row>351</xdr:row>
                    <xdr:rowOff>0</xdr:rowOff>
                  </from>
                  <to>
                    <xdr:col>2</xdr:col>
                    <xdr:colOff>60960</xdr:colOff>
                    <xdr:row>352</xdr:row>
                    <xdr:rowOff>0</xdr:rowOff>
                  </to>
                </anchor>
              </controlPr>
            </control>
          </mc:Choice>
        </mc:AlternateContent>
        <mc:AlternateContent xmlns:mc="http://schemas.openxmlformats.org/markup-compatibility/2006">
          <mc:Choice Requires="x14">
            <control shapeId="1156" r:id="rId106" name="Check Box 132">
              <controlPr defaultSize="0" autoFill="0" autoLine="0" autoPict="0">
                <anchor moveWithCells="1">
                  <from>
                    <xdr:col>1</xdr:col>
                    <xdr:colOff>60960</xdr:colOff>
                    <xdr:row>352</xdr:row>
                    <xdr:rowOff>0</xdr:rowOff>
                  </from>
                  <to>
                    <xdr:col>2</xdr:col>
                    <xdr:colOff>60960</xdr:colOff>
                    <xdr:row>353</xdr:row>
                    <xdr:rowOff>0</xdr:rowOff>
                  </to>
                </anchor>
              </controlPr>
            </control>
          </mc:Choice>
        </mc:AlternateContent>
        <mc:AlternateContent xmlns:mc="http://schemas.openxmlformats.org/markup-compatibility/2006">
          <mc:Choice Requires="x14">
            <control shapeId="1157" r:id="rId107" name="Check Box 133">
              <controlPr defaultSize="0" autoFill="0" autoLine="0" autoPict="0">
                <anchor moveWithCells="1">
                  <from>
                    <xdr:col>1</xdr:col>
                    <xdr:colOff>60960</xdr:colOff>
                    <xdr:row>353</xdr:row>
                    <xdr:rowOff>0</xdr:rowOff>
                  </from>
                  <to>
                    <xdr:col>2</xdr:col>
                    <xdr:colOff>60960</xdr:colOff>
                    <xdr:row>354</xdr:row>
                    <xdr:rowOff>0</xdr:rowOff>
                  </to>
                </anchor>
              </controlPr>
            </control>
          </mc:Choice>
        </mc:AlternateContent>
        <mc:AlternateContent xmlns:mc="http://schemas.openxmlformats.org/markup-compatibility/2006">
          <mc:Choice Requires="x14">
            <control shapeId="1158" r:id="rId108" name="Check Box 134">
              <controlPr defaultSize="0" autoFill="0" autoLine="0" autoPict="0">
                <anchor moveWithCells="1">
                  <from>
                    <xdr:col>1</xdr:col>
                    <xdr:colOff>60960</xdr:colOff>
                    <xdr:row>354</xdr:row>
                    <xdr:rowOff>0</xdr:rowOff>
                  </from>
                  <to>
                    <xdr:col>2</xdr:col>
                    <xdr:colOff>60960</xdr:colOff>
                    <xdr:row>355</xdr:row>
                    <xdr:rowOff>0</xdr:rowOff>
                  </to>
                </anchor>
              </controlPr>
            </control>
          </mc:Choice>
        </mc:AlternateContent>
        <mc:AlternateContent xmlns:mc="http://schemas.openxmlformats.org/markup-compatibility/2006">
          <mc:Choice Requires="x14">
            <control shapeId="1159" r:id="rId109" name="Check Box 135">
              <controlPr defaultSize="0" autoFill="0" autoLine="0" autoPict="0">
                <anchor moveWithCells="1">
                  <from>
                    <xdr:col>1</xdr:col>
                    <xdr:colOff>60960</xdr:colOff>
                    <xdr:row>357</xdr:row>
                    <xdr:rowOff>0</xdr:rowOff>
                  </from>
                  <to>
                    <xdr:col>1</xdr:col>
                    <xdr:colOff>868680</xdr:colOff>
                    <xdr:row>358</xdr:row>
                    <xdr:rowOff>0</xdr:rowOff>
                  </to>
                </anchor>
              </controlPr>
            </control>
          </mc:Choice>
        </mc:AlternateContent>
        <mc:AlternateContent xmlns:mc="http://schemas.openxmlformats.org/markup-compatibility/2006">
          <mc:Choice Requires="x14">
            <control shapeId="1160" r:id="rId110" name="Check Box 136">
              <controlPr defaultSize="0" autoFill="0" autoLine="0" autoPict="0">
                <anchor moveWithCells="1">
                  <from>
                    <xdr:col>1</xdr:col>
                    <xdr:colOff>60960</xdr:colOff>
                    <xdr:row>360</xdr:row>
                    <xdr:rowOff>0</xdr:rowOff>
                  </from>
                  <to>
                    <xdr:col>1</xdr:col>
                    <xdr:colOff>891540</xdr:colOff>
                    <xdr:row>361</xdr:row>
                    <xdr:rowOff>0</xdr:rowOff>
                  </to>
                </anchor>
              </controlPr>
            </control>
          </mc:Choice>
        </mc:AlternateContent>
        <mc:AlternateContent xmlns:mc="http://schemas.openxmlformats.org/markup-compatibility/2006">
          <mc:Choice Requires="x14">
            <control shapeId="1161" r:id="rId111" name="Check Box 137">
              <controlPr defaultSize="0" autoFill="0" autoLine="0" autoPict="0">
                <anchor moveWithCells="1">
                  <from>
                    <xdr:col>1</xdr:col>
                    <xdr:colOff>60960</xdr:colOff>
                    <xdr:row>363</xdr:row>
                    <xdr:rowOff>0</xdr:rowOff>
                  </from>
                  <to>
                    <xdr:col>1</xdr:col>
                    <xdr:colOff>868680</xdr:colOff>
                    <xdr:row>364</xdr:row>
                    <xdr:rowOff>0</xdr:rowOff>
                  </to>
                </anchor>
              </controlPr>
            </control>
          </mc:Choice>
        </mc:AlternateContent>
        <mc:AlternateContent xmlns:mc="http://schemas.openxmlformats.org/markup-compatibility/2006">
          <mc:Choice Requires="x14">
            <control shapeId="1162" r:id="rId112" name="Check Box 138">
              <controlPr defaultSize="0" autoFill="0" autoLine="0" autoPict="0">
                <anchor moveWithCells="1">
                  <from>
                    <xdr:col>1</xdr:col>
                    <xdr:colOff>60960</xdr:colOff>
                    <xdr:row>389</xdr:row>
                    <xdr:rowOff>0</xdr:rowOff>
                  </from>
                  <to>
                    <xdr:col>1</xdr:col>
                    <xdr:colOff>891540</xdr:colOff>
                    <xdr:row>390</xdr:row>
                    <xdr:rowOff>0</xdr:rowOff>
                  </to>
                </anchor>
              </controlPr>
            </control>
          </mc:Choice>
        </mc:AlternateContent>
        <mc:AlternateContent xmlns:mc="http://schemas.openxmlformats.org/markup-compatibility/2006">
          <mc:Choice Requires="x14">
            <control shapeId="1163" r:id="rId113" name="Check Box 139">
              <controlPr defaultSize="0" autoFill="0" autoLine="0" autoPict="0">
                <anchor moveWithCells="1">
                  <from>
                    <xdr:col>1</xdr:col>
                    <xdr:colOff>60960</xdr:colOff>
                    <xdr:row>392</xdr:row>
                    <xdr:rowOff>0</xdr:rowOff>
                  </from>
                  <to>
                    <xdr:col>1</xdr:col>
                    <xdr:colOff>891540</xdr:colOff>
                    <xdr:row>393</xdr:row>
                    <xdr:rowOff>0</xdr:rowOff>
                  </to>
                </anchor>
              </controlPr>
            </control>
          </mc:Choice>
        </mc:AlternateContent>
        <mc:AlternateContent xmlns:mc="http://schemas.openxmlformats.org/markup-compatibility/2006">
          <mc:Choice Requires="x14">
            <control shapeId="1164" r:id="rId114" name="Check Box 140">
              <controlPr defaultSize="0" autoFill="0" autoLine="0" autoPict="0">
                <anchor moveWithCells="1">
                  <from>
                    <xdr:col>1</xdr:col>
                    <xdr:colOff>60960</xdr:colOff>
                    <xdr:row>395</xdr:row>
                    <xdr:rowOff>0</xdr:rowOff>
                  </from>
                  <to>
                    <xdr:col>2</xdr:col>
                    <xdr:colOff>60960</xdr:colOff>
                    <xdr:row>396</xdr:row>
                    <xdr:rowOff>0</xdr:rowOff>
                  </to>
                </anchor>
              </controlPr>
            </control>
          </mc:Choice>
        </mc:AlternateContent>
        <mc:AlternateContent xmlns:mc="http://schemas.openxmlformats.org/markup-compatibility/2006">
          <mc:Choice Requires="x14">
            <control shapeId="1165" r:id="rId115" name="Check Box 141">
              <controlPr defaultSize="0" autoFill="0" autoLine="0" autoPict="0">
                <anchor moveWithCells="1">
                  <from>
                    <xdr:col>1</xdr:col>
                    <xdr:colOff>60960</xdr:colOff>
                    <xdr:row>396</xdr:row>
                    <xdr:rowOff>0</xdr:rowOff>
                  </from>
                  <to>
                    <xdr:col>2</xdr:col>
                    <xdr:colOff>60960</xdr:colOff>
                    <xdr:row>397</xdr:row>
                    <xdr:rowOff>0</xdr:rowOff>
                  </to>
                </anchor>
              </controlPr>
            </control>
          </mc:Choice>
        </mc:AlternateContent>
        <mc:AlternateContent xmlns:mc="http://schemas.openxmlformats.org/markup-compatibility/2006">
          <mc:Choice Requires="x14">
            <control shapeId="1166" r:id="rId116" name="Check Box 142">
              <controlPr defaultSize="0" autoFill="0" autoLine="0" autoPict="0">
                <anchor moveWithCells="1">
                  <from>
                    <xdr:col>1</xdr:col>
                    <xdr:colOff>60960</xdr:colOff>
                    <xdr:row>397</xdr:row>
                    <xdr:rowOff>0</xdr:rowOff>
                  </from>
                  <to>
                    <xdr:col>2</xdr:col>
                    <xdr:colOff>60960</xdr:colOff>
                    <xdr:row>398</xdr:row>
                    <xdr:rowOff>0</xdr:rowOff>
                  </to>
                </anchor>
              </controlPr>
            </control>
          </mc:Choice>
        </mc:AlternateContent>
        <mc:AlternateContent xmlns:mc="http://schemas.openxmlformats.org/markup-compatibility/2006">
          <mc:Choice Requires="x14">
            <control shapeId="1167" r:id="rId117" name="Check Box 143">
              <controlPr defaultSize="0" autoFill="0" autoLine="0" autoPict="0">
                <anchor moveWithCells="1">
                  <from>
                    <xdr:col>1</xdr:col>
                    <xdr:colOff>60960</xdr:colOff>
                    <xdr:row>398</xdr:row>
                    <xdr:rowOff>0</xdr:rowOff>
                  </from>
                  <to>
                    <xdr:col>2</xdr:col>
                    <xdr:colOff>60960</xdr:colOff>
                    <xdr:row>399</xdr:row>
                    <xdr:rowOff>0</xdr:rowOff>
                  </to>
                </anchor>
              </controlPr>
            </control>
          </mc:Choice>
        </mc:AlternateContent>
        <mc:AlternateContent xmlns:mc="http://schemas.openxmlformats.org/markup-compatibility/2006">
          <mc:Choice Requires="x14">
            <control shapeId="1168" r:id="rId118" name="Check Box 144">
              <controlPr defaultSize="0" autoFill="0" autoLine="0" autoPict="0">
                <anchor moveWithCells="1">
                  <from>
                    <xdr:col>1</xdr:col>
                    <xdr:colOff>60960</xdr:colOff>
                    <xdr:row>399</xdr:row>
                    <xdr:rowOff>0</xdr:rowOff>
                  </from>
                  <to>
                    <xdr:col>2</xdr:col>
                    <xdr:colOff>60960</xdr:colOff>
                    <xdr:row>400</xdr:row>
                    <xdr:rowOff>0</xdr:rowOff>
                  </to>
                </anchor>
              </controlPr>
            </control>
          </mc:Choice>
        </mc:AlternateContent>
        <mc:AlternateContent xmlns:mc="http://schemas.openxmlformats.org/markup-compatibility/2006">
          <mc:Choice Requires="x14">
            <control shapeId="1169" r:id="rId119" name="Check Box 145">
              <controlPr defaultSize="0" autoFill="0" autoLine="0" autoPict="0">
                <anchor moveWithCells="1">
                  <from>
                    <xdr:col>1</xdr:col>
                    <xdr:colOff>60960</xdr:colOff>
                    <xdr:row>400</xdr:row>
                    <xdr:rowOff>0</xdr:rowOff>
                  </from>
                  <to>
                    <xdr:col>2</xdr:col>
                    <xdr:colOff>60960</xdr:colOff>
                    <xdr:row>401</xdr:row>
                    <xdr:rowOff>0</xdr:rowOff>
                  </to>
                </anchor>
              </controlPr>
            </control>
          </mc:Choice>
        </mc:AlternateContent>
        <mc:AlternateContent xmlns:mc="http://schemas.openxmlformats.org/markup-compatibility/2006">
          <mc:Choice Requires="x14">
            <control shapeId="1170" r:id="rId120" name="Check Box 146">
              <controlPr defaultSize="0" autoFill="0" autoLine="0" autoPict="0">
                <anchor moveWithCells="1">
                  <from>
                    <xdr:col>1</xdr:col>
                    <xdr:colOff>60960</xdr:colOff>
                    <xdr:row>401</xdr:row>
                    <xdr:rowOff>0</xdr:rowOff>
                  </from>
                  <to>
                    <xdr:col>2</xdr:col>
                    <xdr:colOff>60960</xdr:colOff>
                    <xdr:row>402</xdr:row>
                    <xdr:rowOff>0</xdr:rowOff>
                  </to>
                </anchor>
              </controlPr>
            </control>
          </mc:Choice>
        </mc:AlternateContent>
        <mc:AlternateContent xmlns:mc="http://schemas.openxmlformats.org/markup-compatibility/2006">
          <mc:Choice Requires="x14">
            <control shapeId="1171" r:id="rId121" name="Check Box 147">
              <controlPr defaultSize="0" autoFill="0" autoLine="0" autoPict="0">
                <anchor moveWithCells="1">
                  <from>
                    <xdr:col>1</xdr:col>
                    <xdr:colOff>60960</xdr:colOff>
                    <xdr:row>402</xdr:row>
                    <xdr:rowOff>0</xdr:rowOff>
                  </from>
                  <to>
                    <xdr:col>2</xdr:col>
                    <xdr:colOff>60960</xdr:colOff>
                    <xdr:row>403</xdr:row>
                    <xdr:rowOff>0</xdr:rowOff>
                  </to>
                </anchor>
              </controlPr>
            </control>
          </mc:Choice>
        </mc:AlternateContent>
        <mc:AlternateContent xmlns:mc="http://schemas.openxmlformats.org/markup-compatibility/2006">
          <mc:Choice Requires="x14">
            <control shapeId="1172" r:id="rId122" name="Check Box 148">
              <controlPr defaultSize="0" autoFill="0" autoLine="0" autoPict="0">
                <anchor moveWithCells="1">
                  <from>
                    <xdr:col>1</xdr:col>
                    <xdr:colOff>60960</xdr:colOff>
                    <xdr:row>403</xdr:row>
                    <xdr:rowOff>0</xdr:rowOff>
                  </from>
                  <to>
                    <xdr:col>2</xdr:col>
                    <xdr:colOff>60960</xdr:colOff>
                    <xdr:row>404</xdr:row>
                    <xdr:rowOff>0</xdr:rowOff>
                  </to>
                </anchor>
              </controlPr>
            </control>
          </mc:Choice>
        </mc:AlternateContent>
        <mc:AlternateContent xmlns:mc="http://schemas.openxmlformats.org/markup-compatibility/2006">
          <mc:Choice Requires="x14">
            <control shapeId="1173" r:id="rId123" name="Check Box 149">
              <controlPr defaultSize="0" autoFill="0" autoLine="0" autoPict="0">
                <anchor moveWithCells="1">
                  <from>
                    <xdr:col>1</xdr:col>
                    <xdr:colOff>60960</xdr:colOff>
                    <xdr:row>404</xdr:row>
                    <xdr:rowOff>0</xdr:rowOff>
                  </from>
                  <to>
                    <xdr:col>2</xdr:col>
                    <xdr:colOff>60960</xdr:colOff>
                    <xdr:row>405</xdr:row>
                    <xdr:rowOff>0</xdr:rowOff>
                  </to>
                </anchor>
              </controlPr>
            </control>
          </mc:Choice>
        </mc:AlternateContent>
        <mc:AlternateContent xmlns:mc="http://schemas.openxmlformats.org/markup-compatibility/2006">
          <mc:Choice Requires="x14">
            <control shapeId="1174" r:id="rId124" name="Check Box 150">
              <controlPr defaultSize="0" autoFill="0" autoLine="0" autoPict="0">
                <anchor moveWithCells="1">
                  <from>
                    <xdr:col>1</xdr:col>
                    <xdr:colOff>60960</xdr:colOff>
                    <xdr:row>405</xdr:row>
                    <xdr:rowOff>0</xdr:rowOff>
                  </from>
                  <to>
                    <xdr:col>2</xdr:col>
                    <xdr:colOff>60960</xdr:colOff>
                    <xdr:row>406</xdr:row>
                    <xdr:rowOff>0</xdr:rowOff>
                  </to>
                </anchor>
              </controlPr>
            </control>
          </mc:Choice>
        </mc:AlternateContent>
        <mc:AlternateContent xmlns:mc="http://schemas.openxmlformats.org/markup-compatibility/2006">
          <mc:Choice Requires="x14">
            <control shapeId="1175" r:id="rId125" name="Check Box 151">
              <controlPr defaultSize="0" autoFill="0" autoLine="0" autoPict="0">
                <anchor moveWithCells="1">
                  <from>
                    <xdr:col>1</xdr:col>
                    <xdr:colOff>60960</xdr:colOff>
                    <xdr:row>406</xdr:row>
                    <xdr:rowOff>0</xdr:rowOff>
                  </from>
                  <to>
                    <xdr:col>2</xdr:col>
                    <xdr:colOff>60960</xdr:colOff>
                    <xdr:row>407</xdr:row>
                    <xdr:rowOff>0</xdr:rowOff>
                  </to>
                </anchor>
              </controlPr>
            </control>
          </mc:Choice>
        </mc:AlternateContent>
        <mc:AlternateContent xmlns:mc="http://schemas.openxmlformats.org/markup-compatibility/2006">
          <mc:Choice Requires="x14">
            <control shapeId="1176" r:id="rId126" name="Check Box 152">
              <controlPr defaultSize="0" autoFill="0" autoLine="0" autoPict="0">
                <anchor moveWithCells="1">
                  <from>
                    <xdr:col>1</xdr:col>
                    <xdr:colOff>60960</xdr:colOff>
                    <xdr:row>407</xdr:row>
                    <xdr:rowOff>0</xdr:rowOff>
                  </from>
                  <to>
                    <xdr:col>2</xdr:col>
                    <xdr:colOff>60960</xdr:colOff>
                    <xdr:row>408</xdr:row>
                    <xdr:rowOff>0</xdr:rowOff>
                  </to>
                </anchor>
              </controlPr>
            </control>
          </mc:Choice>
        </mc:AlternateContent>
        <mc:AlternateContent xmlns:mc="http://schemas.openxmlformats.org/markup-compatibility/2006">
          <mc:Choice Requires="x14">
            <control shapeId="1177" r:id="rId127" name="Check Box 153">
              <controlPr defaultSize="0" autoFill="0" autoLine="0" autoPict="0">
                <anchor moveWithCells="1">
                  <from>
                    <xdr:col>1</xdr:col>
                    <xdr:colOff>60960</xdr:colOff>
                    <xdr:row>408</xdr:row>
                    <xdr:rowOff>0</xdr:rowOff>
                  </from>
                  <to>
                    <xdr:col>2</xdr:col>
                    <xdr:colOff>60960</xdr:colOff>
                    <xdr:row>409</xdr:row>
                    <xdr:rowOff>0</xdr:rowOff>
                  </to>
                </anchor>
              </controlPr>
            </control>
          </mc:Choice>
        </mc:AlternateContent>
        <mc:AlternateContent xmlns:mc="http://schemas.openxmlformats.org/markup-compatibility/2006">
          <mc:Choice Requires="x14">
            <control shapeId="1178" r:id="rId128" name="Check Box 154">
              <controlPr defaultSize="0" autoFill="0" autoLine="0" autoPict="0">
                <anchor moveWithCells="1">
                  <from>
                    <xdr:col>1</xdr:col>
                    <xdr:colOff>60960</xdr:colOff>
                    <xdr:row>409</xdr:row>
                    <xdr:rowOff>0</xdr:rowOff>
                  </from>
                  <to>
                    <xdr:col>2</xdr:col>
                    <xdr:colOff>60960</xdr:colOff>
                    <xdr:row>410</xdr:row>
                    <xdr:rowOff>0</xdr:rowOff>
                  </to>
                </anchor>
              </controlPr>
            </control>
          </mc:Choice>
        </mc:AlternateContent>
        <mc:AlternateContent xmlns:mc="http://schemas.openxmlformats.org/markup-compatibility/2006">
          <mc:Choice Requires="x14">
            <control shapeId="1179" r:id="rId129" name="Check Box 155">
              <controlPr defaultSize="0" autoFill="0" autoLine="0" autoPict="0">
                <anchor moveWithCells="1">
                  <from>
                    <xdr:col>1</xdr:col>
                    <xdr:colOff>60960</xdr:colOff>
                    <xdr:row>413</xdr:row>
                    <xdr:rowOff>0</xdr:rowOff>
                  </from>
                  <to>
                    <xdr:col>1</xdr:col>
                    <xdr:colOff>868680</xdr:colOff>
                    <xdr:row>414</xdr:row>
                    <xdr:rowOff>0</xdr:rowOff>
                  </to>
                </anchor>
              </controlPr>
            </control>
          </mc:Choice>
        </mc:AlternateContent>
        <mc:AlternateContent xmlns:mc="http://schemas.openxmlformats.org/markup-compatibility/2006">
          <mc:Choice Requires="x14">
            <control shapeId="1180" r:id="rId130" name="Check Box 156">
              <controlPr defaultSize="0" autoFill="0" autoLine="0" autoPict="0">
                <anchor moveWithCells="1">
                  <from>
                    <xdr:col>1</xdr:col>
                    <xdr:colOff>60960</xdr:colOff>
                    <xdr:row>416</xdr:row>
                    <xdr:rowOff>0</xdr:rowOff>
                  </from>
                  <to>
                    <xdr:col>1</xdr:col>
                    <xdr:colOff>891540</xdr:colOff>
                    <xdr:row>417</xdr:row>
                    <xdr:rowOff>0</xdr:rowOff>
                  </to>
                </anchor>
              </controlPr>
            </control>
          </mc:Choice>
        </mc:AlternateContent>
        <mc:AlternateContent xmlns:mc="http://schemas.openxmlformats.org/markup-compatibility/2006">
          <mc:Choice Requires="x14">
            <control shapeId="1181" r:id="rId131" name="Check Box 157">
              <controlPr defaultSize="0" autoFill="0" autoLine="0" autoPict="0">
                <anchor moveWithCells="1">
                  <from>
                    <xdr:col>1</xdr:col>
                    <xdr:colOff>60960</xdr:colOff>
                    <xdr:row>419</xdr:row>
                    <xdr:rowOff>0</xdr:rowOff>
                  </from>
                  <to>
                    <xdr:col>1</xdr:col>
                    <xdr:colOff>868680</xdr:colOff>
                    <xdr:row>420</xdr:row>
                    <xdr:rowOff>0</xdr:rowOff>
                  </to>
                </anchor>
              </controlPr>
            </control>
          </mc:Choice>
        </mc:AlternateContent>
        <mc:AlternateContent xmlns:mc="http://schemas.openxmlformats.org/markup-compatibility/2006">
          <mc:Choice Requires="x14">
            <control shapeId="1185" r:id="rId132" name="Check Box 161">
              <controlPr defaultSize="0" autoFill="0" autoLine="0" autoPict="0">
                <anchor moveWithCells="1">
                  <from>
                    <xdr:col>1</xdr:col>
                    <xdr:colOff>60960</xdr:colOff>
                    <xdr:row>441</xdr:row>
                    <xdr:rowOff>0</xdr:rowOff>
                  </from>
                  <to>
                    <xdr:col>1</xdr:col>
                    <xdr:colOff>868680</xdr:colOff>
                    <xdr:row>442</xdr:row>
                    <xdr:rowOff>0</xdr:rowOff>
                  </to>
                </anchor>
              </controlPr>
            </control>
          </mc:Choice>
        </mc:AlternateContent>
        <mc:AlternateContent xmlns:mc="http://schemas.openxmlformats.org/markup-compatibility/2006">
          <mc:Choice Requires="x14">
            <control shapeId="1190" r:id="rId133" name="Check Box 166">
              <controlPr defaultSize="0" autoFill="0" autoLine="0" autoPict="0">
                <anchor moveWithCells="1">
                  <from>
                    <xdr:col>1</xdr:col>
                    <xdr:colOff>60960</xdr:colOff>
                    <xdr:row>466</xdr:row>
                    <xdr:rowOff>0</xdr:rowOff>
                  </from>
                  <to>
                    <xdr:col>2</xdr:col>
                    <xdr:colOff>60960</xdr:colOff>
                    <xdr:row>467</xdr:row>
                    <xdr:rowOff>0</xdr:rowOff>
                  </to>
                </anchor>
              </controlPr>
            </control>
          </mc:Choice>
        </mc:AlternateContent>
        <mc:AlternateContent xmlns:mc="http://schemas.openxmlformats.org/markup-compatibility/2006">
          <mc:Choice Requires="x14">
            <control shapeId="1191" r:id="rId134" name="Check Box 167">
              <controlPr defaultSize="0" autoFill="0" autoLine="0" autoPict="0">
                <anchor moveWithCells="1">
                  <from>
                    <xdr:col>1</xdr:col>
                    <xdr:colOff>60960</xdr:colOff>
                    <xdr:row>467</xdr:row>
                    <xdr:rowOff>0</xdr:rowOff>
                  </from>
                  <to>
                    <xdr:col>2</xdr:col>
                    <xdr:colOff>60960</xdr:colOff>
                    <xdr:row>468</xdr:row>
                    <xdr:rowOff>0</xdr:rowOff>
                  </to>
                </anchor>
              </controlPr>
            </control>
          </mc:Choice>
        </mc:AlternateContent>
        <mc:AlternateContent xmlns:mc="http://schemas.openxmlformats.org/markup-compatibility/2006">
          <mc:Choice Requires="x14">
            <control shapeId="1192" r:id="rId135" name="Check Box 168">
              <controlPr defaultSize="0" autoFill="0" autoLine="0" autoPict="0">
                <anchor moveWithCells="1">
                  <from>
                    <xdr:col>1</xdr:col>
                    <xdr:colOff>60960</xdr:colOff>
                    <xdr:row>468</xdr:row>
                    <xdr:rowOff>0</xdr:rowOff>
                  </from>
                  <to>
                    <xdr:col>2</xdr:col>
                    <xdr:colOff>60960</xdr:colOff>
                    <xdr:row>469</xdr:row>
                    <xdr:rowOff>0</xdr:rowOff>
                  </to>
                </anchor>
              </controlPr>
            </control>
          </mc:Choice>
        </mc:AlternateContent>
        <mc:AlternateContent xmlns:mc="http://schemas.openxmlformats.org/markup-compatibility/2006">
          <mc:Choice Requires="x14">
            <control shapeId="1193" r:id="rId136" name="Check Box 169">
              <controlPr defaultSize="0" autoFill="0" autoLine="0" autoPict="0">
                <anchor moveWithCells="1">
                  <from>
                    <xdr:col>1</xdr:col>
                    <xdr:colOff>60960</xdr:colOff>
                    <xdr:row>469</xdr:row>
                    <xdr:rowOff>0</xdr:rowOff>
                  </from>
                  <to>
                    <xdr:col>2</xdr:col>
                    <xdr:colOff>53340</xdr:colOff>
                    <xdr:row>470</xdr:row>
                    <xdr:rowOff>0</xdr:rowOff>
                  </to>
                </anchor>
              </controlPr>
            </control>
          </mc:Choice>
        </mc:AlternateContent>
        <mc:AlternateContent xmlns:mc="http://schemas.openxmlformats.org/markup-compatibility/2006">
          <mc:Choice Requires="x14">
            <control shapeId="1194" r:id="rId137" name="Check Box 170">
              <controlPr defaultSize="0" autoFill="0" autoLine="0" autoPict="0">
                <anchor moveWithCells="1">
                  <from>
                    <xdr:col>1</xdr:col>
                    <xdr:colOff>60960</xdr:colOff>
                    <xdr:row>470</xdr:row>
                    <xdr:rowOff>0</xdr:rowOff>
                  </from>
                  <to>
                    <xdr:col>2</xdr:col>
                    <xdr:colOff>53340</xdr:colOff>
                    <xdr:row>471</xdr:row>
                    <xdr:rowOff>0</xdr:rowOff>
                  </to>
                </anchor>
              </controlPr>
            </control>
          </mc:Choice>
        </mc:AlternateContent>
        <mc:AlternateContent xmlns:mc="http://schemas.openxmlformats.org/markup-compatibility/2006">
          <mc:Choice Requires="x14">
            <control shapeId="1195" r:id="rId138" name="Check Box 171">
              <controlPr defaultSize="0" autoFill="0" autoLine="0" autoPict="0">
                <anchor moveWithCells="1">
                  <from>
                    <xdr:col>1</xdr:col>
                    <xdr:colOff>60960</xdr:colOff>
                    <xdr:row>471</xdr:row>
                    <xdr:rowOff>0</xdr:rowOff>
                  </from>
                  <to>
                    <xdr:col>2</xdr:col>
                    <xdr:colOff>53340</xdr:colOff>
                    <xdr:row>472</xdr:row>
                    <xdr:rowOff>0</xdr:rowOff>
                  </to>
                </anchor>
              </controlPr>
            </control>
          </mc:Choice>
        </mc:AlternateContent>
        <mc:AlternateContent xmlns:mc="http://schemas.openxmlformats.org/markup-compatibility/2006">
          <mc:Choice Requires="x14">
            <control shapeId="1196" r:id="rId139" name="Check Box 172">
              <controlPr defaultSize="0" autoFill="0" autoLine="0" autoPict="0">
                <anchor moveWithCells="1">
                  <from>
                    <xdr:col>1</xdr:col>
                    <xdr:colOff>60960</xdr:colOff>
                    <xdr:row>472</xdr:row>
                    <xdr:rowOff>0</xdr:rowOff>
                  </from>
                  <to>
                    <xdr:col>2</xdr:col>
                    <xdr:colOff>53340</xdr:colOff>
                    <xdr:row>473</xdr:row>
                    <xdr:rowOff>0</xdr:rowOff>
                  </to>
                </anchor>
              </controlPr>
            </control>
          </mc:Choice>
        </mc:AlternateContent>
        <mc:AlternateContent xmlns:mc="http://schemas.openxmlformats.org/markup-compatibility/2006">
          <mc:Choice Requires="x14">
            <control shapeId="1197" r:id="rId140" name="Check Box 173">
              <controlPr defaultSize="0" autoFill="0" autoLine="0" autoPict="0">
                <anchor moveWithCells="1">
                  <from>
                    <xdr:col>1</xdr:col>
                    <xdr:colOff>60960</xdr:colOff>
                    <xdr:row>473</xdr:row>
                    <xdr:rowOff>0</xdr:rowOff>
                  </from>
                  <to>
                    <xdr:col>2</xdr:col>
                    <xdr:colOff>53340</xdr:colOff>
                    <xdr:row>474</xdr:row>
                    <xdr:rowOff>0</xdr:rowOff>
                  </to>
                </anchor>
              </controlPr>
            </control>
          </mc:Choice>
        </mc:AlternateContent>
        <mc:AlternateContent xmlns:mc="http://schemas.openxmlformats.org/markup-compatibility/2006">
          <mc:Choice Requires="x14">
            <control shapeId="1198" r:id="rId141" name="Check Box 174">
              <controlPr defaultSize="0" autoFill="0" autoLine="0" autoPict="0">
                <anchor moveWithCells="1">
                  <from>
                    <xdr:col>1</xdr:col>
                    <xdr:colOff>60960</xdr:colOff>
                    <xdr:row>474</xdr:row>
                    <xdr:rowOff>0</xdr:rowOff>
                  </from>
                  <to>
                    <xdr:col>2</xdr:col>
                    <xdr:colOff>53340</xdr:colOff>
                    <xdr:row>475</xdr:row>
                    <xdr:rowOff>0</xdr:rowOff>
                  </to>
                </anchor>
              </controlPr>
            </control>
          </mc:Choice>
        </mc:AlternateContent>
        <mc:AlternateContent xmlns:mc="http://schemas.openxmlformats.org/markup-compatibility/2006">
          <mc:Choice Requires="x14">
            <control shapeId="1199" r:id="rId142" name="Check Box 175">
              <controlPr defaultSize="0" autoFill="0" autoLine="0" autoPict="0">
                <anchor moveWithCells="1">
                  <from>
                    <xdr:col>1</xdr:col>
                    <xdr:colOff>60960</xdr:colOff>
                    <xdr:row>475</xdr:row>
                    <xdr:rowOff>0</xdr:rowOff>
                  </from>
                  <to>
                    <xdr:col>2</xdr:col>
                    <xdr:colOff>53340</xdr:colOff>
                    <xdr:row>476</xdr:row>
                    <xdr:rowOff>0</xdr:rowOff>
                  </to>
                </anchor>
              </controlPr>
            </control>
          </mc:Choice>
        </mc:AlternateContent>
        <mc:AlternateContent xmlns:mc="http://schemas.openxmlformats.org/markup-compatibility/2006">
          <mc:Choice Requires="x14">
            <control shapeId="1200" r:id="rId143" name="Check Box 176">
              <controlPr defaultSize="0" autoFill="0" autoLine="0" autoPict="0">
                <anchor moveWithCells="1">
                  <from>
                    <xdr:col>1</xdr:col>
                    <xdr:colOff>60960</xdr:colOff>
                    <xdr:row>476</xdr:row>
                    <xdr:rowOff>0</xdr:rowOff>
                  </from>
                  <to>
                    <xdr:col>2</xdr:col>
                    <xdr:colOff>53340</xdr:colOff>
                    <xdr:row>477</xdr:row>
                    <xdr:rowOff>0</xdr:rowOff>
                  </to>
                </anchor>
              </controlPr>
            </control>
          </mc:Choice>
        </mc:AlternateContent>
        <mc:AlternateContent xmlns:mc="http://schemas.openxmlformats.org/markup-compatibility/2006">
          <mc:Choice Requires="x14">
            <control shapeId="1201" r:id="rId144" name="Check Box 177">
              <controlPr defaultSize="0" autoFill="0" autoLine="0" autoPict="0">
                <anchor moveWithCells="1">
                  <from>
                    <xdr:col>1</xdr:col>
                    <xdr:colOff>60960</xdr:colOff>
                    <xdr:row>477</xdr:row>
                    <xdr:rowOff>0</xdr:rowOff>
                  </from>
                  <to>
                    <xdr:col>2</xdr:col>
                    <xdr:colOff>53340</xdr:colOff>
                    <xdr:row>478</xdr:row>
                    <xdr:rowOff>0</xdr:rowOff>
                  </to>
                </anchor>
              </controlPr>
            </control>
          </mc:Choice>
        </mc:AlternateContent>
        <mc:AlternateContent xmlns:mc="http://schemas.openxmlformats.org/markup-compatibility/2006">
          <mc:Choice Requires="x14">
            <control shapeId="1203" r:id="rId145" name="Check Box 179">
              <controlPr defaultSize="0" autoFill="0" autoLine="0" autoPict="0">
                <anchor moveWithCells="1">
                  <from>
                    <xdr:col>1</xdr:col>
                    <xdr:colOff>60960</xdr:colOff>
                    <xdr:row>482</xdr:row>
                    <xdr:rowOff>0</xdr:rowOff>
                  </from>
                  <to>
                    <xdr:col>2</xdr:col>
                    <xdr:colOff>53340</xdr:colOff>
                    <xdr:row>483</xdr:row>
                    <xdr:rowOff>0</xdr:rowOff>
                  </to>
                </anchor>
              </controlPr>
            </control>
          </mc:Choice>
        </mc:AlternateContent>
        <mc:AlternateContent xmlns:mc="http://schemas.openxmlformats.org/markup-compatibility/2006">
          <mc:Choice Requires="x14">
            <control shapeId="1204" r:id="rId146" name="Check Box 180">
              <controlPr defaultSize="0" autoFill="0" autoLine="0" autoPict="0">
                <anchor moveWithCells="1">
                  <from>
                    <xdr:col>1</xdr:col>
                    <xdr:colOff>60960</xdr:colOff>
                    <xdr:row>483</xdr:row>
                    <xdr:rowOff>0</xdr:rowOff>
                  </from>
                  <to>
                    <xdr:col>2</xdr:col>
                    <xdr:colOff>53340</xdr:colOff>
                    <xdr:row>484</xdr:row>
                    <xdr:rowOff>0</xdr:rowOff>
                  </to>
                </anchor>
              </controlPr>
            </control>
          </mc:Choice>
        </mc:AlternateContent>
        <mc:AlternateContent xmlns:mc="http://schemas.openxmlformats.org/markup-compatibility/2006">
          <mc:Choice Requires="x14">
            <control shapeId="1205" r:id="rId147" name="Check Box 181">
              <controlPr defaultSize="0" autoFill="0" autoLine="0" autoPict="0">
                <anchor moveWithCells="1">
                  <from>
                    <xdr:col>1</xdr:col>
                    <xdr:colOff>60960</xdr:colOff>
                    <xdr:row>484</xdr:row>
                    <xdr:rowOff>0</xdr:rowOff>
                  </from>
                  <to>
                    <xdr:col>2</xdr:col>
                    <xdr:colOff>53340</xdr:colOff>
                    <xdr:row>485</xdr:row>
                    <xdr:rowOff>0</xdr:rowOff>
                  </to>
                </anchor>
              </controlPr>
            </control>
          </mc:Choice>
        </mc:AlternateContent>
        <mc:AlternateContent xmlns:mc="http://schemas.openxmlformats.org/markup-compatibility/2006">
          <mc:Choice Requires="x14">
            <control shapeId="1206" r:id="rId148" name="Check Box 182">
              <controlPr defaultSize="0" autoFill="0" autoLine="0" autoPict="0">
                <anchor moveWithCells="1">
                  <from>
                    <xdr:col>1</xdr:col>
                    <xdr:colOff>60960</xdr:colOff>
                    <xdr:row>485</xdr:row>
                    <xdr:rowOff>0</xdr:rowOff>
                  </from>
                  <to>
                    <xdr:col>2</xdr:col>
                    <xdr:colOff>53340</xdr:colOff>
                    <xdr:row>486</xdr:row>
                    <xdr:rowOff>0</xdr:rowOff>
                  </to>
                </anchor>
              </controlPr>
            </control>
          </mc:Choice>
        </mc:AlternateContent>
        <mc:AlternateContent xmlns:mc="http://schemas.openxmlformats.org/markup-compatibility/2006">
          <mc:Choice Requires="x14">
            <control shapeId="1207" r:id="rId149" name="Check Box 183">
              <controlPr defaultSize="0" autoFill="0" autoLine="0" autoPict="0">
                <anchor moveWithCells="1">
                  <from>
                    <xdr:col>1</xdr:col>
                    <xdr:colOff>60960</xdr:colOff>
                    <xdr:row>486</xdr:row>
                    <xdr:rowOff>0</xdr:rowOff>
                  </from>
                  <to>
                    <xdr:col>2</xdr:col>
                    <xdr:colOff>53340</xdr:colOff>
                    <xdr:row>487</xdr:row>
                    <xdr:rowOff>0</xdr:rowOff>
                  </to>
                </anchor>
              </controlPr>
            </control>
          </mc:Choice>
        </mc:AlternateContent>
        <mc:AlternateContent xmlns:mc="http://schemas.openxmlformats.org/markup-compatibility/2006">
          <mc:Choice Requires="x14">
            <control shapeId="1208" r:id="rId150" name="Check Box 184">
              <controlPr defaultSize="0" autoFill="0" autoLine="0" autoPict="0">
                <anchor moveWithCells="1">
                  <from>
                    <xdr:col>1</xdr:col>
                    <xdr:colOff>60960</xdr:colOff>
                    <xdr:row>487</xdr:row>
                    <xdr:rowOff>0</xdr:rowOff>
                  </from>
                  <to>
                    <xdr:col>2</xdr:col>
                    <xdr:colOff>53340</xdr:colOff>
                    <xdr:row>488</xdr:row>
                    <xdr:rowOff>0</xdr:rowOff>
                  </to>
                </anchor>
              </controlPr>
            </control>
          </mc:Choice>
        </mc:AlternateContent>
        <mc:AlternateContent xmlns:mc="http://schemas.openxmlformats.org/markup-compatibility/2006">
          <mc:Choice Requires="x14">
            <control shapeId="1209" r:id="rId151" name="Check Box 185">
              <controlPr defaultSize="0" autoFill="0" autoLine="0" autoPict="0">
                <anchor moveWithCells="1">
                  <from>
                    <xdr:col>1</xdr:col>
                    <xdr:colOff>60960</xdr:colOff>
                    <xdr:row>488</xdr:row>
                    <xdr:rowOff>0</xdr:rowOff>
                  </from>
                  <to>
                    <xdr:col>2</xdr:col>
                    <xdr:colOff>53340</xdr:colOff>
                    <xdr:row>489</xdr:row>
                    <xdr:rowOff>0</xdr:rowOff>
                  </to>
                </anchor>
              </controlPr>
            </control>
          </mc:Choice>
        </mc:AlternateContent>
        <mc:AlternateContent xmlns:mc="http://schemas.openxmlformats.org/markup-compatibility/2006">
          <mc:Choice Requires="x14">
            <control shapeId="1210" r:id="rId152" name="Check Box 186">
              <controlPr defaultSize="0" autoFill="0" autoLine="0" autoPict="0">
                <anchor moveWithCells="1">
                  <from>
                    <xdr:col>1</xdr:col>
                    <xdr:colOff>60960</xdr:colOff>
                    <xdr:row>489</xdr:row>
                    <xdr:rowOff>0</xdr:rowOff>
                  </from>
                  <to>
                    <xdr:col>2</xdr:col>
                    <xdr:colOff>53340</xdr:colOff>
                    <xdr:row>490</xdr:row>
                    <xdr:rowOff>0</xdr:rowOff>
                  </to>
                </anchor>
              </controlPr>
            </control>
          </mc:Choice>
        </mc:AlternateContent>
        <mc:AlternateContent xmlns:mc="http://schemas.openxmlformats.org/markup-compatibility/2006">
          <mc:Choice Requires="x14">
            <control shapeId="1211" r:id="rId153" name="Check Box 187">
              <controlPr defaultSize="0" autoFill="0" autoLine="0" autoPict="0">
                <anchor moveWithCells="1">
                  <from>
                    <xdr:col>1</xdr:col>
                    <xdr:colOff>60960</xdr:colOff>
                    <xdr:row>490</xdr:row>
                    <xdr:rowOff>0</xdr:rowOff>
                  </from>
                  <to>
                    <xdr:col>2</xdr:col>
                    <xdr:colOff>53340</xdr:colOff>
                    <xdr:row>491</xdr:row>
                    <xdr:rowOff>0</xdr:rowOff>
                  </to>
                </anchor>
              </controlPr>
            </control>
          </mc:Choice>
        </mc:AlternateContent>
        <mc:AlternateContent xmlns:mc="http://schemas.openxmlformats.org/markup-compatibility/2006">
          <mc:Choice Requires="x14">
            <control shapeId="1212" r:id="rId154" name="Check Box 188">
              <controlPr defaultSize="0" autoFill="0" autoLine="0" autoPict="0">
                <anchor moveWithCells="1">
                  <from>
                    <xdr:col>1</xdr:col>
                    <xdr:colOff>60960</xdr:colOff>
                    <xdr:row>491</xdr:row>
                    <xdr:rowOff>0</xdr:rowOff>
                  </from>
                  <to>
                    <xdr:col>2</xdr:col>
                    <xdr:colOff>53340</xdr:colOff>
                    <xdr:row>492</xdr:row>
                    <xdr:rowOff>0</xdr:rowOff>
                  </to>
                </anchor>
              </controlPr>
            </control>
          </mc:Choice>
        </mc:AlternateContent>
        <mc:AlternateContent xmlns:mc="http://schemas.openxmlformats.org/markup-compatibility/2006">
          <mc:Choice Requires="x14">
            <control shapeId="1213" r:id="rId155" name="Check Box 189">
              <controlPr defaultSize="0" autoFill="0" autoLine="0" autoPict="0">
                <anchor moveWithCells="1">
                  <from>
                    <xdr:col>1</xdr:col>
                    <xdr:colOff>60960</xdr:colOff>
                    <xdr:row>492</xdr:row>
                    <xdr:rowOff>0</xdr:rowOff>
                  </from>
                  <to>
                    <xdr:col>2</xdr:col>
                    <xdr:colOff>53340</xdr:colOff>
                    <xdr:row>493</xdr:row>
                    <xdr:rowOff>0</xdr:rowOff>
                  </to>
                </anchor>
              </controlPr>
            </control>
          </mc:Choice>
        </mc:AlternateContent>
        <mc:AlternateContent xmlns:mc="http://schemas.openxmlformats.org/markup-compatibility/2006">
          <mc:Choice Requires="x14">
            <control shapeId="1214" r:id="rId156" name="Check Box 190">
              <controlPr defaultSize="0" autoFill="0" autoLine="0" autoPict="0">
                <anchor moveWithCells="1">
                  <from>
                    <xdr:col>1</xdr:col>
                    <xdr:colOff>60960</xdr:colOff>
                    <xdr:row>493</xdr:row>
                    <xdr:rowOff>0</xdr:rowOff>
                  </from>
                  <to>
                    <xdr:col>2</xdr:col>
                    <xdr:colOff>53340</xdr:colOff>
                    <xdr:row>494</xdr:row>
                    <xdr:rowOff>0</xdr:rowOff>
                  </to>
                </anchor>
              </controlPr>
            </control>
          </mc:Choice>
        </mc:AlternateContent>
        <mc:AlternateContent xmlns:mc="http://schemas.openxmlformats.org/markup-compatibility/2006">
          <mc:Choice Requires="x14">
            <control shapeId="1215" r:id="rId157" name="Check Box 191">
              <controlPr defaultSize="0" autoFill="0" autoLine="0" autoPict="0">
                <anchor moveWithCells="1">
                  <from>
                    <xdr:col>1</xdr:col>
                    <xdr:colOff>60960</xdr:colOff>
                    <xdr:row>498</xdr:row>
                    <xdr:rowOff>0</xdr:rowOff>
                  </from>
                  <to>
                    <xdr:col>1</xdr:col>
                    <xdr:colOff>891540</xdr:colOff>
                    <xdr:row>499</xdr:row>
                    <xdr:rowOff>0</xdr:rowOff>
                  </to>
                </anchor>
              </controlPr>
            </control>
          </mc:Choice>
        </mc:AlternateContent>
        <mc:AlternateContent xmlns:mc="http://schemas.openxmlformats.org/markup-compatibility/2006">
          <mc:Choice Requires="x14">
            <control shapeId="1216" r:id="rId158" name="Check Box 192">
              <controlPr defaultSize="0" autoFill="0" autoLine="0" autoPict="0">
                <anchor moveWithCells="1">
                  <from>
                    <xdr:col>1</xdr:col>
                    <xdr:colOff>60960</xdr:colOff>
                    <xdr:row>501</xdr:row>
                    <xdr:rowOff>0</xdr:rowOff>
                  </from>
                  <to>
                    <xdr:col>1</xdr:col>
                    <xdr:colOff>891540</xdr:colOff>
                    <xdr:row>502</xdr:row>
                    <xdr:rowOff>0</xdr:rowOff>
                  </to>
                </anchor>
              </controlPr>
            </control>
          </mc:Choice>
        </mc:AlternateContent>
        <mc:AlternateContent xmlns:mc="http://schemas.openxmlformats.org/markup-compatibility/2006">
          <mc:Choice Requires="x14">
            <control shapeId="1217" r:id="rId159" name="Check Box 193">
              <controlPr defaultSize="0" autoFill="0" autoLine="0" autoPict="0">
                <anchor moveWithCells="1">
                  <from>
                    <xdr:col>1</xdr:col>
                    <xdr:colOff>60960</xdr:colOff>
                    <xdr:row>504</xdr:row>
                    <xdr:rowOff>0</xdr:rowOff>
                  </from>
                  <to>
                    <xdr:col>2</xdr:col>
                    <xdr:colOff>60960</xdr:colOff>
                    <xdr:row>505</xdr:row>
                    <xdr:rowOff>0</xdr:rowOff>
                  </to>
                </anchor>
              </controlPr>
            </control>
          </mc:Choice>
        </mc:AlternateContent>
        <mc:AlternateContent xmlns:mc="http://schemas.openxmlformats.org/markup-compatibility/2006">
          <mc:Choice Requires="x14">
            <control shapeId="1218" r:id="rId160" name="Check Box 194">
              <controlPr defaultSize="0" autoFill="0" autoLine="0" autoPict="0">
                <anchor moveWithCells="1">
                  <from>
                    <xdr:col>1</xdr:col>
                    <xdr:colOff>60960</xdr:colOff>
                    <xdr:row>507</xdr:row>
                    <xdr:rowOff>0</xdr:rowOff>
                  </from>
                  <to>
                    <xdr:col>2</xdr:col>
                    <xdr:colOff>60960</xdr:colOff>
                    <xdr:row>508</xdr:row>
                    <xdr:rowOff>0</xdr:rowOff>
                  </to>
                </anchor>
              </controlPr>
            </control>
          </mc:Choice>
        </mc:AlternateContent>
        <mc:AlternateContent xmlns:mc="http://schemas.openxmlformats.org/markup-compatibility/2006">
          <mc:Choice Requires="x14">
            <control shapeId="1219" r:id="rId161" name="Check Box 195">
              <controlPr defaultSize="0" autoFill="0" autoLine="0" autoPict="0">
                <anchor moveWithCells="1">
                  <from>
                    <xdr:col>1</xdr:col>
                    <xdr:colOff>60960</xdr:colOff>
                    <xdr:row>508</xdr:row>
                    <xdr:rowOff>0</xdr:rowOff>
                  </from>
                  <to>
                    <xdr:col>2</xdr:col>
                    <xdr:colOff>60960</xdr:colOff>
                    <xdr:row>509</xdr:row>
                    <xdr:rowOff>0</xdr:rowOff>
                  </to>
                </anchor>
              </controlPr>
            </control>
          </mc:Choice>
        </mc:AlternateContent>
        <mc:AlternateContent xmlns:mc="http://schemas.openxmlformats.org/markup-compatibility/2006">
          <mc:Choice Requires="x14">
            <control shapeId="1222" r:id="rId162" name="Check Box 198">
              <controlPr defaultSize="0" autoFill="0" autoLine="0" autoPict="0">
                <anchor moveWithCells="1">
                  <from>
                    <xdr:col>1</xdr:col>
                    <xdr:colOff>60960</xdr:colOff>
                    <xdr:row>511</xdr:row>
                    <xdr:rowOff>0</xdr:rowOff>
                  </from>
                  <to>
                    <xdr:col>1</xdr:col>
                    <xdr:colOff>891540</xdr:colOff>
                    <xdr:row>512</xdr:row>
                    <xdr:rowOff>0</xdr:rowOff>
                  </to>
                </anchor>
              </controlPr>
            </control>
          </mc:Choice>
        </mc:AlternateContent>
        <mc:AlternateContent xmlns:mc="http://schemas.openxmlformats.org/markup-compatibility/2006">
          <mc:Choice Requires="x14">
            <control shapeId="1223" r:id="rId163" name="Check Box 199">
              <controlPr defaultSize="0" autoFill="0" autoLine="0" autoPict="0">
                <anchor moveWithCells="1">
                  <from>
                    <xdr:col>1</xdr:col>
                    <xdr:colOff>60960</xdr:colOff>
                    <xdr:row>514</xdr:row>
                    <xdr:rowOff>0</xdr:rowOff>
                  </from>
                  <to>
                    <xdr:col>1</xdr:col>
                    <xdr:colOff>891540</xdr:colOff>
                    <xdr:row>515</xdr:row>
                    <xdr:rowOff>0</xdr:rowOff>
                  </to>
                </anchor>
              </controlPr>
            </control>
          </mc:Choice>
        </mc:AlternateContent>
        <mc:AlternateContent xmlns:mc="http://schemas.openxmlformats.org/markup-compatibility/2006">
          <mc:Choice Requires="x14">
            <control shapeId="1224" r:id="rId164" name="Check Box 200">
              <controlPr defaultSize="0" autoFill="0" autoLine="0" autoPict="0">
                <anchor moveWithCells="1">
                  <from>
                    <xdr:col>1</xdr:col>
                    <xdr:colOff>60960</xdr:colOff>
                    <xdr:row>517</xdr:row>
                    <xdr:rowOff>0</xdr:rowOff>
                  </from>
                  <to>
                    <xdr:col>1</xdr:col>
                    <xdr:colOff>891540</xdr:colOff>
                    <xdr:row>518</xdr:row>
                    <xdr:rowOff>0</xdr:rowOff>
                  </to>
                </anchor>
              </controlPr>
            </control>
          </mc:Choice>
        </mc:AlternateContent>
        <mc:AlternateContent xmlns:mc="http://schemas.openxmlformats.org/markup-compatibility/2006">
          <mc:Choice Requires="x14">
            <control shapeId="1225" r:id="rId165" name="Check Box 201">
              <controlPr defaultSize="0" autoFill="0" autoLine="0" autoPict="0">
                <anchor moveWithCells="1">
                  <from>
                    <xdr:col>1</xdr:col>
                    <xdr:colOff>60960</xdr:colOff>
                    <xdr:row>518</xdr:row>
                    <xdr:rowOff>0</xdr:rowOff>
                  </from>
                  <to>
                    <xdr:col>1</xdr:col>
                    <xdr:colOff>891540</xdr:colOff>
                    <xdr:row>519</xdr:row>
                    <xdr:rowOff>0</xdr:rowOff>
                  </to>
                </anchor>
              </controlPr>
            </control>
          </mc:Choice>
        </mc:AlternateContent>
        <mc:AlternateContent xmlns:mc="http://schemas.openxmlformats.org/markup-compatibility/2006">
          <mc:Choice Requires="x14">
            <control shapeId="1226" r:id="rId166" name="Check Box 202">
              <controlPr defaultSize="0" autoFill="0" autoLine="0" autoPict="0">
                <anchor moveWithCells="1">
                  <from>
                    <xdr:col>1</xdr:col>
                    <xdr:colOff>60960</xdr:colOff>
                    <xdr:row>521</xdr:row>
                    <xdr:rowOff>0</xdr:rowOff>
                  </from>
                  <to>
                    <xdr:col>2</xdr:col>
                    <xdr:colOff>60960</xdr:colOff>
                    <xdr:row>522</xdr:row>
                    <xdr:rowOff>0</xdr:rowOff>
                  </to>
                </anchor>
              </controlPr>
            </control>
          </mc:Choice>
        </mc:AlternateContent>
        <mc:AlternateContent xmlns:mc="http://schemas.openxmlformats.org/markup-compatibility/2006">
          <mc:Choice Requires="x14">
            <control shapeId="1227" r:id="rId167" name="Check Box 203">
              <controlPr defaultSize="0" autoFill="0" autoLine="0" autoPict="0">
                <anchor moveWithCells="1">
                  <from>
                    <xdr:col>1</xdr:col>
                    <xdr:colOff>60960</xdr:colOff>
                    <xdr:row>524</xdr:row>
                    <xdr:rowOff>0</xdr:rowOff>
                  </from>
                  <to>
                    <xdr:col>2</xdr:col>
                    <xdr:colOff>60960</xdr:colOff>
                    <xdr:row>525</xdr:row>
                    <xdr:rowOff>22860</xdr:rowOff>
                  </to>
                </anchor>
              </controlPr>
            </control>
          </mc:Choice>
        </mc:AlternateContent>
        <mc:AlternateContent xmlns:mc="http://schemas.openxmlformats.org/markup-compatibility/2006">
          <mc:Choice Requires="x14">
            <control shapeId="1228" r:id="rId168" name="Check Box 204">
              <controlPr defaultSize="0" autoFill="0" autoLine="0" autoPict="0">
                <anchor moveWithCells="1">
                  <from>
                    <xdr:col>1</xdr:col>
                    <xdr:colOff>60960</xdr:colOff>
                    <xdr:row>524</xdr:row>
                    <xdr:rowOff>0</xdr:rowOff>
                  </from>
                  <to>
                    <xdr:col>2</xdr:col>
                    <xdr:colOff>60960</xdr:colOff>
                    <xdr:row>525</xdr:row>
                    <xdr:rowOff>0</xdr:rowOff>
                  </to>
                </anchor>
              </controlPr>
            </control>
          </mc:Choice>
        </mc:AlternateContent>
        <mc:AlternateContent xmlns:mc="http://schemas.openxmlformats.org/markup-compatibility/2006">
          <mc:Choice Requires="x14">
            <control shapeId="1229" r:id="rId169" name="Check Box 205">
              <controlPr defaultSize="0" autoFill="0" autoLine="0" autoPict="0">
                <anchor moveWithCells="1">
                  <from>
                    <xdr:col>1</xdr:col>
                    <xdr:colOff>60960</xdr:colOff>
                    <xdr:row>527</xdr:row>
                    <xdr:rowOff>0</xdr:rowOff>
                  </from>
                  <to>
                    <xdr:col>2</xdr:col>
                    <xdr:colOff>60960</xdr:colOff>
                    <xdr:row>527</xdr:row>
                    <xdr:rowOff>304800</xdr:rowOff>
                  </to>
                </anchor>
              </controlPr>
            </control>
          </mc:Choice>
        </mc:AlternateContent>
        <mc:AlternateContent xmlns:mc="http://schemas.openxmlformats.org/markup-compatibility/2006">
          <mc:Choice Requires="x14">
            <control shapeId="1230" r:id="rId170" name="Check Box 206">
              <controlPr defaultSize="0" autoFill="0" autoLine="0" autoPict="0">
                <anchor moveWithCells="1">
                  <from>
                    <xdr:col>1</xdr:col>
                    <xdr:colOff>60960</xdr:colOff>
                    <xdr:row>528</xdr:row>
                    <xdr:rowOff>0</xdr:rowOff>
                  </from>
                  <to>
                    <xdr:col>2</xdr:col>
                    <xdr:colOff>60960</xdr:colOff>
                    <xdr:row>528</xdr:row>
                    <xdr:rowOff>304800</xdr:rowOff>
                  </to>
                </anchor>
              </controlPr>
            </control>
          </mc:Choice>
        </mc:AlternateContent>
        <mc:AlternateContent xmlns:mc="http://schemas.openxmlformats.org/markup-compatibility/2006">
          <mc:Choice Requires="x14">
            <control shapeId="1231" r:id="rId171" name="Check Box 207">
              <controlPr defaultSize="0" autoFill="0" autoLine="0" autoPict="0">
                <anchor moveWithCells="1">
                  <from>
                    <xdr:col>1</xdr:col>
                    <xdr:colOff>60960</xdr:colOff>
                    <xdr:row>529</xdr:row>
                    <xdr:rowOff>0</xdr:rowOff>
                  </from>
                  <to>
                    <xdr:col>2</xdr:col>
                    <xdr:colOff>60960</xdr:colOff>
                    <xdr:row>529</xdr:row>
                    <xdr:rowOff>304800</xdr:rowOff>
                  </to>
                </anchor>
              </controlPr>
            </control>
          </mc:Choice>
        </mc:AlternateContent>
        <mc:AlternateContent xmlns:mc="http://schemas.openxmlformats.org/markup-compatibility/2006">
          <mc:Choice Requires="x14">
            <control shapeId="1232" r:id="rId172" name="Check Box 208">
              <controlPr defaultSize="0" autoFill="0" autoLine="0" autoPict="0">
                <anchor moveWithCells="1">
                  <from>
                    <xdr:col>1</xdr:col>
                    <xdr:colOff>60960</xdr:colOff>
                    <xdr:row>530</xdr:row>
                    <xdr:rowOff>0</xdr:rowOff>
                  </from>
                  <to>
                    <xdr:col>2</xdr:col>
                    <xdr:colOff>60960</xdr:colOff>
                    <xdr:row>530</xdr:row>
                    <xdr:rowOff>304800</xdr:rowOff>
                  </to>
                </anchor>
              </controlPr>
            </control>
          </mc:Choice>
        </mc:AlternateContent>
        <mc:AlternateContent xmlns:mc="http://schemas.openxmlformats.org/markup-compatibility/2006">
          <mc:Choice Requires="x14">
            <control shapeId="1233" r:id="rId173" name="Check Box 209">
              <controlPr defaultSize="0" autoFill="0" autoLine="0" autoPict="0">
                <anchor moveWithCells="1">
                  <from>
                    <xdr:col>1</xdr:col>
                    <xdr:colOff>60960</xdr:colOff>
                    <xdr:row>531</xdr:row>
                    <xdr:rowOff>0</xdr:rowOff>
                  </from>
                  <to>
                    <xdr:col>2</xdr:col>
                    <xdr:colOff>60960</xdr:colOff>
                    <xdr:row>531</xdr:row>
                    <xdr:rowOff>304800</xdr:rowOff>
                  </to>
                </anchor>
              </controlPr>
            </control>
          </mc:Choice>
        </mc:AlternateContent>
        <mc:AlternateContent xmlns:mc="http://schemas.openxmlformats.org/markup-compatibility/2006">
          <mc:Choice Requires="x14">
            <control shapeId="1234" r:id="rId174" name="Check Box 210">
              <controlPr defaultSize="0" autoFill="0" autoLine="0" autoPict="0">
                <anchor moveWithCells="1">
                  <from>
                    <xdr:col>1</xdr:col>
                    <xdr:colOff>60960</xdr:colOff>
                    <xdr:row>532</xdr:row>
                    <xdr:rowOff>0</xdr:rowOff>
                  </from>
                  <to>
                    <xdr:col>2</xdr:col>
                    <xdr:colOff>60960</xdr:colOff>
                    <xdr:row>533</xdr:row>
                    <xdr:rowOff>0</xdr:rowOff>
                  </to>
                </anchor>
              </controlPr>
            </control>
          </mc:Choice>
        </mc:AlternateContent>
        <mc:AlternateContent xmlns:mc="http://schemas.openxmlformats.org/markup-compatibility/2006">
          <mc:Choice Requires="x14">
            <control shapeId="1235" r:id="rId175" name="Check Box 211">
              <controlPr defaultSize="0" autoFill="0" autoLine="0" autoPict="0">
                <anchor moveWithCells="1">
                  <from>
                    <xdr:col>1</xdr:col>
                    <xdr:colOff>60960</xdr:colOff>
                    <xdr:row>548</xdr:row>
                    <xdr:rowOff>0</xdr:rowOff>
                  </from>
                  <to>
                    <xdr:col>1</xdr:col>
                    <xdr:colOff>891540</xdr:colOff>
                    <xdr:row>549</xdr:row>
                    <xdr:rowOff>0</xdr:rowOff>
                  </to>
                </anchor>
              </controlPr>
            </control>
          </mc:Choice>
        </mc:AlternateContent>
        <mc:AlternateContent xmlns:mc="http://schemas.openxmlformats.org/markup-compatibility/2006">
          <mc:Choice Requires="x14">
            <control shapeId="1236" r:id="rId176" name="Check Box 212">
              <controlPr defaultSize="0" autoFill="0" autoLine="0" autoPict="0">
                <anchor moveWithCells="1">
                  <from>
                    <xdr:col>1</xdr:col>
                    <xdr:colOff>60960</xdr:colOff>
                    <xdr:row>551</xdr:row>
                    <xdr:rowOff>0</xdr:rowOff>
                  </from>
                  <to>
                    <xdr:col>1</xdr:col>
                    <xdr:colOff>891540</xdr:colOff>
                    <xdr:row>552</xdr:row>
                    <xdr:rowOff>0</xdr:rowOff>
                  </to>
                </anchor>
              </controlPr>
            </control>
          </mc:Choice>
        </mc:AlternateContent>
        <mc:AlternateContent xmlns:mc="http://schemas.openxmlformats.org/markup-compatibility/2006">
          <mc:Choice Requires="x14">
            <control shapeId="1237" r:id="rId177" name="Check Box 213">
              <controlPr defaultSize="0" autoFill="0" autoLine="0" autoPict="0">
                <anchor moveWithCells="1">
                  <from>
                    <xdr:col>2</xdr:col>
                    <xdr:colOff>152400</xdr:colOff>
                    <xdr:row>14</xdr:row>
                    <xdr:rowOff>22860</xdr:rowOff>
                  </from>
                  <to>
                    <xdr:col>3</xdr:col>
                    <xdr:colOff>144780</xdr:colOff>
                    <xdr:row>14</xdr:row>
                    <xdr:rowOff>251460</xdr:rowOff>
                  </to>
                </anchor>
              </controlPr>
            </control>
          </mc:Choice>
        </mc:AlternateContent>
        <mc:AlternateContent xmlns:mc="http://schemas.openxmlformats.org/markup-compatibility/2006">
          <mc:Choice Requires="x14">
            <control shapeId="1238" r:id="rId178" name="Check Box 214">
              <controlPr defaultSize="0" autoFill="0" autoLine="0" autoPict="0">
                <anchor moveWithCells="1">
                  <from>
                    <xdr:col>2</xdr:col>
                    <xdr:colOff>152400</xdr:colOff>
                    <xdr:row>15</xdr:row>
                    <xdr:rowOff>22860</xdr:rowOff>
                  </from>
                  <to>
                    <xdr:col>3</xdr:col>
                    <xdr:colOff>144780</xdr:colOff>
                    <xdr:row>15</xdr:row>
                    <xdr:rowOff>251460</xdr:rowOff>
                  </to>
                </anchor>
              </controlPr>
            </control>
          </mc:Choice>
        </mc:AlternateContent>
        <mc:AlternateContent xmlns:mc="http://schemas.openxmlformats.org/markup-compatibility/2006">
          <mc:Choice Requires="x14">
            <control shapeId="1239" r:id="rId179" name="Check Box 215">
              <controlPr defaultSize="0" autoFill="0" autoLine="0" autoPict="0">
                <anchor moveWithCells="1">
                  <from>
                    <xdr:col>2</xdr:col>
                    <xdr:colOff>152400</xdr:colOff>
                    <xdr:row>16</xdr:row>
                    <xdr:rowOff>22860</xdr:rowOff>
                  </from>
                  <to>
                    <xdr:col>3</xdr:col>
                    <xdr:colOff>144780</xdr:colOff>
                    <xdr:row>16</xdr:row>
                    <xdr:rowOff>251460</xdr:rowOff>
                  </to>
                </anchor>
              </controlPr>
            </control>
          </mc:Choice>
        </mc:AlternateContent>
        <mc:AlternateContent xmlns:mc="http://schemas.openxmlformats.org/markup-compatibility/2006">
          <mc:Choice Requires="x14">
            <control shapeId="1240" r:id="rId180" name="Check Box 216">
              <controlPr defaultSize="0" autoFill="0" autoLine="0" autoPict="0">
                <anchor moveWithCells="1">
                  <from>
                    <xdr:col>2</xdr:col>
                    <xdr:colOff>152400</xdr:colOff>
                    <xdr:row>24</xdr:row>
                    <xdr:rowOff>22860</xdr:rowOff>
                  </from>
                  <to>
                    <xdr:col>3</xdr:col>
                    <xdr:colOff>144780</xdr:colOff>
                    <xdr:row>24</xdr:row>
                    <xdr:rowOff>251460</xdr:rowOff>
                  </to>
                </anchor>
              </controlPr>
            </control>
          </mc:Choice>
        </mc:AlternateContent>
        <mc:AlternateContent xmlns:mc="http://schemas.openxmlformats.org/markup-compatibility/2006">
          <mc:Choice Requires="x14">
            <control shapeId="1241" r:id="rId181" name="Check Box 217">
              <controlPr defaultSize="0" autoFill="0" autoLine="0" autoPict="0">
                <anchor moveWithCells="1">
                  <from>
                    <xdr:col>2</xdr:col>
                    <xdr:colOff>152400</xdr:colOff>
                    <xdr:row>19</xdr:row>
                    <xdr:rowOff>22860</xdr:rowOff>
                  </from>
                  <to>
                    <xdr:col>3</xdr:col>
                    <xdr:colOff>144780</xdr:colOff>
                    <xdr:row>19</xdr:row>
                    <xdr:rowOff>251460</xdr:rowOff>
                  </to>
                </anchor>
              </controlPr>
            </control>
          </mc:Choice>
        </mc:AlternateContent>
        <mc:AlternateContent xmlns:mc="http://schemas.openxmlformats.org/markup-compatibility/2006">
          <mc:Choice Requires="x14">
            <control shapeId="1242" r:id="rId182" name="Check Box 218">
              <controlPr defaultSize="0" autoFill="0" autoLine="0" autoPict="0">
                <anchor moveWithCells="1">
                  <from>
                    <xdr:col>2</xdr:col>
                    <xdr:colOff>152400</xdr:colOff>
                    <xdr:row>20</xdr:row>
                    <xdr:rowOff>22860</xdr:rowOff>
                  </from>
                  <to>
                    <xdr:col>3</xdr:col>
                    <xdr:colOff>144780</xdr:colOff>
                    <xdr:row>20</xdr:row>
                    <xdr:rowOff>251460</xdr:rowOff>
                  </to>
                </anchor>
              </controlPr>
            </control>
          </mc:Choice>
        </mc:AlternateContent>
        <mc:AlternateContent xmlns:mc="http://schemas.openxmlformats.org/markup-compatibility/2006">
          <mc:Choice Requires="x14">
            <control shapeId="1243" r:id="rId183" name="Check Box 219">
              <controlPr defaultSize="0" autoFill="0" autoLine="0" autoPict="0">
                <anchor moveWithCells="1">
                  <from>
                    <xdr:col>2</xdr:col>
                    <xdr:colOff>152400</xdr:colOff>
                    <xdr:row>21</xdr:row>
                    <xdr:rowOff>22860</xdr:rowOff>
                  </from>
                  <to>
                    <xdr:col>3</xdr:col>
                    <xdr:colOff>144780</xdr:colOff>
                    <xdr:row>21</xdr:row>
                    <xdr:rowOff>251460</xdr:rowOff>
                  </to>
                </anchor>
              </controlPr>
            </control>
          </mc:Choice>
        </mc:AlternateContent>
        <mc:AlternateContent xmlns:mc="http://schemas.openxmlformats.org/markup-compatibility/2006">
          <mc:Choice Requires="x14">
            <control shapeId="1244" r:id="rId184" name="Check Box 220">
              <controlPr defaultSize="0" autoFill="0" autoLine="0" autoPict="0">
                <anchor moveWithCells="1">
                  <from>
                    <xdr:col>2</xdr:col>
                    <xdr:colOff>152400</xdr:colOff>
                    <xdr:row>22</xdr:row>
                    <xdr:rowOff>22860</xdr:rowOff>
                  </from>
                  <to>
                    <xdr:col>3</xdr:col>
                    <xdr:colOff>144780</xdr:colOff>
                    <xdr:row>22</xdr:row>
                    <xdr:rowOff>251460</xdr:rowOff>
                  </to>
                </anchor>
              </controlPr>
            </control>
          </mc:Choice>
        </mc:AlternateContent>
        <mc:AlternateContent xmlns:mc="http://schemas.openxmlformats.org/markup-compatibility/2006">
          <mc:Choice Requires="x14">
            <control shapeId="1245" r:id="rId185" name="Check Box 221">
              <controlPr defaultSize="0" autoFill="0" autoLine="0" autoPict="0">
                <anchor moveWithCells="1">
                  <from>
                    <xdr:col>2</xdr:col>
                    <xdr:colOff>152400</xdr:colOff>
                    <xdr:row>23</xdr:row>
                    <xdr:rowOff>22860</xdr:rowOff>
                  </from>
                  <to>
                    <xdr:col>3</xdr:col>
                    <xdr:colOff>144780</xdr:colOff>
                    <xdr:row>23</xdr:row>
                    <xdr:rowOff>251460</xdr:rowOff>
                  </to>
                </anchor>
              </controlPr>
            </control>
          </mc:Choice>
        </mc:AlternateContent>
        <mc:AlternateContent xmlns:mc="http://schemas.openxmlformats.org/markup-compatibility/2006">
          <mc:Choice Requires="x14">
            <control shapeId="1246" r:id="rId186" name="Check Box 222">
              <controlPr defaultSize="0" autoFill="0" autoLine="0" autoPict="0">
                <anchor moveWithCells="1">
                  <from>
                    <xdr:col>2</xdr:col>
                    <xdr:colOff>152400</xdr:colOff>
                    <xdr:row>25</xdr:row>
                    <xdr:rowOff>22860</xdr:rowOff>
                  </from>
                  <to>
                    <xdr:col>3</xdr:col>
                    <xdr:colOff>144780</xdr:colOff>
                    <xdr:row>25</xdr:row>
                    <xdr:rowOff>251460</xdr:rowOff>
                  </to>
                </anchor>
              </controlPr>
            </control>
          </mc:Choice>
        </mc:AlternateContent>
        <mc:AlternateContent xmlns:mc="http://schemas.openxmlformats.org/markup-compatibility/2006">
          <mc:Choice Requires="x14">
            <control shapeId="1274" r:id="rId187" name="Check Box 250">
              <controlPr defaultSize="0" autoFill="0" autoLine="0" autoPict="0">
                <anchor moveWithCells="1">
                  <from>
                    <xdr:col>2</xdr:col>
                    <xdr:colOff>152400</xdr:colOff>
                    <xdr:row>35</xdr:row>
                    <xdr:rowOff>22860</xdr:rowOff>
                  </from>
                  <to>
                    <xdr:col>3</xdr:col>
                    <xdr:colOff>144780</xdr:colOff>
                    <xdr:row>35</xdr:row>
                    <xdr:rowOff>251460</xdr:rowOff>
                  </to>
                </anchor>
              </controlPr>
            </control>
          </mc:Choice>
        </mc:AlternateContent>
        <mc:AlternateContent xmlns:mc="http://schemas.openxmlformats.org/markup-compatibility/2006">
          <mc:Choice Requires="x14">
            <control shapeId="1275" r:id="rId188" name="Check Box 251">
              <controlPr defaultSize="0" autoFill="0" autoLine="0" autoPict="0">
                <anchor moveWithCells="1">
                  <from>
                    <xdr:col>2</xdr:col>
                    <xdr:colOff>152400</xdr:colOff>
                    <xdr:row>36</xdr:row>
                    <xdr:rowOff>22860</xdr:rowOff>
                  </from>
                  <to>
                    <xdr:col>3</xdr:col>
                    <xdr:colOff>144780</xdr:colOff>
                    <xdr:row>36</xdr:row>
                    <xdr:rowOff>251460</xdr:rowOff>
                  </to>
                </anchor>
              </controlPr>
            </control>
          </mc:Choice>
        </mc:AlternateContent>
        <mc:AlternateContent xmlns:mc="http://schemas.openxmlformats.org/markup-compatibility/2006">
          <mc:Choice Requires="x14">
            <control shapeId="1276" r:id="rId189" name="Check Box 252">
              <controlPr defaultSize="0" autoFill="0" autoLine="0" autoPict="0">
                <anchor moveWithCells="1">
                  <from>
                    <xdr:col>2</xdr:col>
                    <xdr:colOff>152400</xdr:colOff>
                    <xdr:row>37</xdr:row>
                    <xdr:rowOff>22860</xdr:rowOff>
                  </from>
                  <to>
                    <xdr:col>3</xdr:col>
                    <xdr:colOff>144780</xdr:colOff>
                    <xdr:row>37</xdr:row>
                    <xdr:rowOff>251460</xdr:rowOff>
                  </to>
                </anchor>
              </controlPr>
            </control>
          </mc:Choice>
        </mc:AlternateContent>
        <mc:AlternateContent xmlns:mc="http://schemas.openxmlformats.org/markup-compatibility/2006">
          <mc:Choice Requires="x14">
            <control shapeId="1277" r:id="rId190" name="Check Box 253">
              <controlPr defaultSize="0" autoFill="0" autoLine="0" autoPict="0">
                <anchor moveWithCells="1">
                  <from>
                    <xdr:col>2</xdr:col>
                    <xdr:colOff>152400</xdr:colOff>
                    <xdr:row>38</xdr:row>
                    <xdr:rowOff>22860</xdr:rowOff>
                  </from>
                  <to>
                    <xdr:col>3</xdr:col>
                    <xdr:colOff>144780</xdr:colOff>
                    <xdr:row>38</xdr:row>
                    <xdr:rowOff>251460</xdr:rowOff>
                  </to>
                </anchor>
              </controlPr>
            </control>
          </mc:Choice>
        </mc:AlternateContent>
        <mc:AlternateContent xmlns:mc="http://schemas.openxmlformats.org/markup-compatibility/2006">
          <mc:Choice Requires="x14">
            <control shapeId="1278" r:id="rId191" name="Check Box 254">
              <controlPr defaultSize="0" autoFill="0" autoLine="0" autoPict="0">
                <anchor moveWithCells="1">
                  <from>
                    <xdr:col>2</xdr:col>
                    <xdr:colOff>152400</xdr:colOff>
                    <xdr:row>46</xdr:row>
                    <xdr:rowOff>22860</xdr:rowOff>
                  </from>
                  <to>
                    <xdr:col>3</xdr:col>
                    <xdr:colOff>144780</xdr:colOff>
                    <xdr:row>46</xdr:row>
                    <xdr:rowOff>251460</xdr:rowOff>
                  </to>
                </anchor>
              </controlPr>
            </control>
          </mc:Choice>
        </mc:AlternateContent>
        <mc:AlternateContent xmlns:mc="http://schemas.openxmlformats.org/markup-compatibility/2006">
          <mc:Choice Requires="x14">
            <control shapeId="1279" r:id="rId192" name="Check Box 255">
              <controlPr defaultSize="0" autoFill="0" autoLine="0" autoPict="0">
                <anchor moveWithCells="1">
                  <from>
                    <xdr:col>2</xdr:col>
                    <xdr:colOff>152400</xdr:colOff>
                    <xdr:row>35</xdr:row>
                    <xdr:rowOff>22860</xdr:rowOff>
                  </from>
                  <to>
                    <xdr:col>3</xdr:col>
                    <xdr:colOff>144780</xdr:colOff>
                    <xdr:row>35</xdr:row>
                    <xdr:rowOff>251460</xdr:rowOff>
                  </to>
                </anchor>
              </controlPr>
            </control>
          </mc:Choice>
        </mc:AlternateContent>
        <mc:AlternateContent xmlns:mc="http://schemas.openxmlformats.org/markup-compatibility/2006">
          <mc:Choice Requires="x14">
            <control shapeId="1280" r:id="rId193" name="Check Box 256">
              <controlPr defaultSize="0" autoFill="0" autoLine="0" autoPict="0">
                <anchor moveWithCells="1">
                  <from>
                    <xdr:col>2</xdr:col>
                    <xdr:colOff>152400</xdr:colOff>
                    <xdr:row>36</xdr:row>
                    <xdr:rowOff>22860</xdr:rowOff>
                  </from>
                  <to>
                    <xdr:col>3</xdr:col>
                    <xdr:colOff>144780</xdr:colOff>
                    <xdr:row>36</xdr:row>
                    <xdr:rowOff>251460</xdr:rowOff>
                  </to>
                </anchor>
              </controlPr>
            </control>
          </mc:Choice>
        </mc:AlternateContent>
        <mc:AlternateContent xmlns:mc="http://schemas.openxmlformats.org/markup-compatibility/2006">
          <mc:Choice Requires="x14">
            <control shapeId="1281" r:id="rId194" name="Check Box 257">
              <controlPr defaultSize="0" autoFill="0" autoLine="0" autoPict="0">
                <anchor moveWithCells="1">
                  <from>
                    <xdr:col>2</xdr:col>
                    <xdr:colOff>152400</xdr:colOff>
                    <xdr:row>44</xdr:row>
                    <xdr:rowOff>22860</xdr:rowOff>
                  </from>
                  <to>
                    <xdr:col>3</xdr:col>
                    <xdr:colOff>144780</xdr:colOff>
                    <xdr:row>44</xdr:row>
                    <xdr:rowOff>251460</xdr:rowOff>
                  </to>
                </anchor>
              </controlPr>
            </control>
          </mc:Choice>
        </mc:AlternateContent>
        <mc:AlternateContent xmlns:mc="http://schemas.openxmlformats.org/markup-compatibility/2006">
          <mc:Choice Requires="x14">
            <control shapeId="1282" r:id="rId195" name="Check Box 258">
              <controlPr defaultSize="0" autoFill="0" autoLine="0" autoPict="0">
                <anchor moveWithCells="1">
                  <from>
                    <xdr:col>2</xdr:col>
                    <xdr:colOff>152400</xdr:colOff>
                    <xdr:row>39</xdr:row>
                    <xdr:rowOff>22860</xdr:rowOff>
                  </from>
                  <to>
                    <xdr:col>3</xdr:col>
                    <xdr:colOff>144780</xdr:colOff>
                    <xdr:row>39</xdr:row>
                    <xdr:rowOff>251460</xdr:rowOff>
                  </to>
                </anchor>
              </controlPr>
            </control>
          </mc:Choice>
        </mc:AlternateContent>
        <mc:AlternateContent xmlns:mc="http://schemas.openxmlformats.org/markup-compatibility/2006">
          <mc:Choice Requires="x14">
            <control shapeId="1283" r:id="rId196" name="Check Box 259">
              <controlPr defaultSize="0" autoFill="0" autoLine="0" autoPict="0">
                <anchor moveWithCells="1">
                  <from>
                    <xdr:col>2</xdr:col>
                    <xdr:colOff>152400</xdr:colOff>
                    <xdr:row>40</xdr:row>
                    <xdr:rowOff>22860</xdr:rowOff>
                  </from>
                  <to>
                    <xdr:col>3</xdr:col>
                    <xdr:colOff>144780</xdr:colOff>
                    <xdr:row>40</xdr:row>
                    <xdr:rowOff>251460</xdr:rowOff>
                  </to>
                </anchor>
              </controlPr>
            </control>
          </mc:Choice>
        </mc:AlternateContent>
        <mc:AlternateContent xmlns:mc="http://schemas.openxmlformats.org/markup-compatibility/2006">
          <mc:Choice Requires="x14">
            <control shapeId="1284" r:id="rId197" name="Check Box 260">
              <controlPr defaultSize="0" autoFill="0" autoLine="0" autoPict="0">
                <anchor moveWithCells="1">
                  <from>
                    <xdr:col>2</xdr:col>
                    <xdr:colOff>152400</xdr:colOff>
                    <xdr:row>41</xdr:row>
                    <xdr:rowOff>22860</xdr:rowOff>
                  </from>
                  <to>
                    <xdr:col>3</xdr:col>
                    <xdr:colOff>144780</xdr:colOff>
                    <xdr:row>41</xdr:row>
                    <xdr:rowOff>251460</xdr:rowOff>
                  </to>
                </anchor>
              </controlPr>
            </control>
          </mc:Choice>
        </mc:AlternateContent>
        <mc:AlternateContent xmlns:mc="http://schemas.openxmlformats.org/markup-compatibility/2006">
          <mc:Choice Requires="x14">
            <control shapeId="1285" r:id="rId198" name="Check Box 261">
              <controlPr defaultSize="0" autoFill="0" autoLine="0" autoPict="0">
                <anchor moveWithCells="1">
                  <from>
                    <xdr:col>2</xdr:col>
                    <xdr:colOff>152400</xdr:colOff>
                    <xdr:row>42</xdr:row>
                    <xdr:rowOff>22860</xdr:rowOff>
                  </from>
                  <to>
                    <xdr:col>3</xdr:col>
                    <xdr:colOff>144780</xdr:colOff>
                    <xdr:row>42</xdr:row>
                    <xdr:rowOff>251460</xdr:rowOff>
                  </to>
                </anchor>
              </controlPr>
            </control>
          </mc:Choice>
        </mc:AlternateContent>
        <mc:AlternateContent xmlns:mc="http://schemas.openxmlformats.org/markup-compatibility/2006">
          <mc:Choice Requires="x14">
            <control shapeId="1286" r:id="rId199" name="Check Box 262">
              <controlPr defaultSize="0" autoFill="0" autoLine="0" autoPict="0">
                <anchor moveWithCells="1">
                  <from>
                    <xdr:col>2</xdr:col>
                    <xdr:colOff>152400</xdr:colOff>
                    <xdr:row>43</xdr:row>
                    <xdr:rowOff>22860</xdr:rowOff>
                  </from>
                  <to>
                    <xdr:col>3</xdr:col>
                    <xdr:colOff>144780</xdr:colOff>
                    <xdr:row>43</xdr:row>
                    <xdr:rowOff>251460</xdr:rowOff>
                  </to>
                </anchor>
              </controlPr>
            </control>
          </mc:Choice>
        </mc:AlternateContent>
        <mc:AlternateContent xmlns:mc="http://schemas.openxmlformats.org/markup-compatibility/2006">
          <mc:Choice Requires="x14">
            <control shapeId="1287" r:id="rId200" name="Check Box 263">
              <controlPr defaultSize="0" autoFill="0" autoLine="0" autoPict="0">
                <anchor moveWithCells="1">
                  <from>
                    <xdr:col>2</xdr:col>
                    <xdr:colOff>152400</xdr:colOff>
                    <xdr:row>45</xdr:row>
                    <xdr:rowOff>22860</xdr:rowOff>
                  </from>
                  <to>
                    <xdr:col>3</xdr:col>
                    <xdr:colOff>144780</xdr:colOff>
                    <xdr:row>45</xdr:row>
                    <xdr:rowOff>251460</xdr:rowOff>
                  </to>
                </anchor>
              </controlPr>
            </control>
          </mc:Choice>
        </mc:AlternateContent>
        <mc:AlternateContent xmlns:mc="http://schemas.openxmlformats.org/markup-compatibility/2006">
          <mc:Choice Requires="x14">
            <control shapeId="1289" r:id="rId201" name="Check Box 265">
              <controlPr defaultSize="0" autoFill="0" autoLine="0" autoPict="0">
                <anchor moveWithCells="1">
                  <from>
                    <xdr:col>2</xdr:col>
                    <xdr:colOff>152400</xdr:colOff>
                    <xdr:row>34</xdr:row>
                    <xdr:rowOff>22860</xdr:rowOff>
                  </from>
                  <to>
                    <xdr:col>3</xdr:col>
                    <xdr:colOff>144780</xdr:colOff>
                    <xdr:row>34</xdr:row>
                    <xdr:rowOff>251460</xdr:rowOff>
                  </to>
                </anchor>
              </controlPr>
            </control>
          </mc:Choice>
        </mc:AlternateContent>
        <mc:AlternateContent xmlns:mc="http://schemas.openxmlformats.org/markup-compatibility/2006">
          <mc:Choice Requires="x14">
            <control shapeId="1290" r:id="rId202" name="Check Box 266">
              <controlPr defaultSize="0" autoFill="0" autoLine="0" autoPict="0">
                <anchor moveWithCells="1">
                  <from>
                    <xdr:col>2</xdr:col>
                    <xdr:colOff>152400</xdr:colOff>
                    <xdr:row>34</xdr:row>
                    <xdr:rowOff>22860</xdr:rowOff>
                  </from>
                  <to>
                    <xdr:col>3</xdr:col>
                    <xdr:colOff>144780</xdr:colOff>
                    <xdr:row>34</xdr:row>
                    <xdr:rowOff>251460</xdr:rowOff>
                  </to>
                </anchor>
              </controlPr>
            </control>
          </mc:Choice>
        </mc:AlternateContent>
        <mc:AlternateContent xmlns:mc="http://schemas.openxmlformats.org/markup-compatibility/2006">
          <mc:Choice Requires="x14">
            <control shapeId="1291" r:id="rId203" name="Check Box 267">
              <controlPr defaultSize="0" autoFill="0" autoLine="0" autoPict="0">
                <anchor moveWithCells="1">
                  <from>
                    <xdr:col>1</xdr:col>
                    <xdr:colOff>60960</xdr:colOff>
                    <xdr:row>107</xdr:row>
                    <xdr:rowOff>0</xdr:rowOff>
                  </from>
                  <to>
                    <xdr:col>1</xdr:col>
                    <xdr:colOff>906780</xdr:colOff>
                    <xdr:row>108</xdr:row>
                    <xdr:rowOff>0</xdr:rowOff>
                  </to>
                </anchor>
              </controlPr>
            </control>
          </mc:Choice>
        </mc:AlternateContent>
        <mc:AlternateContent xmlns:mc="http://schemas.openxmlformats.org/markup-compatibility/2006">
          <mc:Choice Requires="x14">
            <control shapeId="1292" r:id="rId204" name="Check Box 268">
              <controlPr defaultSize="0" autoFill="0" autoLine="0" autoPict="0">
                <anchor moveWithCells="1">
                  <from>
                    <xdr:col>1</xdr:col>
                    <xdr:colOff>60960</xdr:colOff>
                    <xdr:row>108</xdr:row>
                    <xdr:rowOff>0</xdr:rowOff>
                  </from>
                  <to>
                    <xdr:col>1</xdr:col>
                    <xdr:colOff>906780</xdr:colOff>
                    <xdr:row>109</xdr:row>
                    <xdr:rowOff>0</xdr:rowOff>
                  </to>
                </anchor>
              </controlPr>
            </control>
          </mc:Choice>
        </mc:AlternateContent>
        <mc:AlternateContent xmlns:mc="http://schemas.openxmlformats.org/markup-compatibility/2006">
          <mc:Choice Requires="x14">
            <control shapeId="1293" r:id="rId205" name="Check Box 269">
              <controlPr defaultSize="0" autoFill="0" autoLine="0" autoPict="0">
                <anchor moveWithCells="1">
                  <from>
                    <xdr:col>1</xdr:col>
                    <xdr:colOff>60960</xdr:colOff>
                    <xdr:row>111</xdr:row>
                    <xdr:rowOff>0</xdr:rowOff>
                  </from>
                  <to>
                    <xdr:col>1</xdr:col>
                    <xdr:colOff>906780</xdr:colOff>
                    <xdr:row>112</xdr:row>
                    <xdr:rowOff>0</xdr:rowOff>
                  </to>
                </anchor>
              </controlPr>
            </control>
          </mc:Choice>
        </mc:AlternateContent>
        <mc:AlternateContent xmlns:mc="http://schemas.openxmlformats.org/markup-compatibility/2006">
          <mc:Choice Requires="x14">
            <control shapeId="1294" r:id="rId206" name="Check Box 270">
              <controlPr defaultSize="0" autoFill="0" autoLine="0" autoPict="0">
                <anchor moveWithCells="1">
                  <from>
                    <xdr:col>1</xdr:col>
                    <xdr:colOff>60960</xdr:colOff>
                    <xdr:row>126</xdr:row>
                    <xdr:rowOff>0</xdr:rowOff>
                  </from>
                  <to>
                    <xdr:col>1</xdr:col>
                    <xdr:colOff>891540</xdr:colOff>
                    <xdr:row>127</xdr:row>
                    <xdr:rowOff>0</xdr:rowOff>
                  </to>
                </anchor>
              </controlPr>
            </control>
          </mc:Choice>
        </mc:AlternateContent>
        <mc:AlternateContent xmlns:mc="http://schemas.openxmlformats.org/markup-compatibility/2006">
          <mc:Choice Requires="x14">
            <control shapeId="1295" r:id="rId207" name="Check Box 271">
              <controlPr defaultSize="0" autoFill="0" autoLine="0" autoPict="0">
                <anchor moveWithCells="1">
                  <from>
                    <xdr:col>1</xdr:col>
                    <xdr:colOff>60960</xdr:colOff>
                    <xdr:row>298</xdr:row>
                    <xdr:rowOff>0</xdr:rowOff>
                  </from>
                  <to>
                    <xdr:col>1</xdr:col>
                    <xdr:colOff>868680</xdr:colOff>
                    <xdr:row>299</xdr:row>
                    <xdr:rowOff>0</xdr:rowOff>
                  </to>
                </anchor>
              </controlPr>
            </control>
          </mc:Choice>
        </mc:AlternateContent>
        <mc:AlternateContent xmlns:mc="http://schemas.openxmlformats.org/markup-compatibility/2006">
          <mc:Choice Requires="x14">
            <control shapeId="1296" r:id="rId208" name="Check Box 272">
              <controlPr defaultSize="0" autoFill="0" autoLine="0" autoPict="0">
                <anchor moveWithCells="1">
                  <from>
                    <xdr:col>1</xdr:col>
                    <xdr:colOff>60960</xdr:colOff>
                    <xdr:row>299</xdr:row>
                    <xdr:rowOff>0</xdr:rowOff>
                  </from>
                  <to>
                    <xdr:col>1</xdr:col>
                    <xdr:colOff>868680</xdr:colOff>
                    <xdr:row>300</xdr:row>
                    <xdr:rowOff>0</xdr:rowOff>
                  </to>
                </anchor>
              </controlPr>
            </control>
          </mc:Choice>
        </mc:AlternateContent>
        <mc:AlternateContent xmlns:mc="http://schemas.openxmlformats.org/markup-compatibility/2006">
          <mc:Choice Requires="x14">
            <control shapeId="1297" r:id="rId209" name="Check Box 273">
              <controlPr defaultSize="0" autoFill="0" autoLine="0" autoPict="0">
                <anchor moveWithCells="1">
                  <from>
                    <xdr:col>1</xdr:col>
                    <xdr:colOff>60960</xdr:colOff>
                    <xdr:row>300</xdr:row>
                    <xdr:rowOff>0</xdr:rowOff>
                  </from>
                  <to>
                    <xdr:col>1</xdr:col>
                    <xdr:colOff>868680</xdr:colOff>
                    <xdr:row>301</xdr:row>
                    <xdr:rowOff>0</xdr:rowOff>
                  </to>
                </anchor>
              </controlPr>
            </control>
          </mc:Choice>
        </mc:AlternateContent>
        <mc:AlternateContent xmlns:mc="http://schemas.openxmlformats.org/markup-compatibility/2006">
          <mc:Choice Requires="x14">
            <control shapeId="1298" r:id="rId210" name="Check Box 274">
              <controlPr defaultSize="0" autoFill="0" autoLine="0" autoPict="0">
                <anchor moveWithCells="1">
                  <from>
                    <xdr:col>1</xdr:col>
                    <xdr:colOff>60960</xdr:colOff>
                    <xdr:row>301</xdr:row>
                    <xdr:rowOff>0</xdr:rowOff>
                  </from>
                  <to>
                    <xdr:col>1</xdr:col>
                    <xdr:colOff>868680</xdr:colOff>
                    <xdr:row>302</xdr:row>
                    <xdr:rowOff>0</xdr:rowOff>
                  </to>
                </anchor>
              </controlPr>
            </control>
          </mc:Choice>
        </mc:AlternateContent>
        <mc:AlternateContent xmlns:mc="http://schemas.openxmlformats.org/markup-compatibility/2006">
          <mc:Choice Requires="x14">
            <control shapeId="1299" r:id="rId211" name="Check Box 275">
              <controlPr defaultSize="0" autoFill="0" autoLine="0" autoPict="0">
                <anchor moveWithCells="1">
                  <from>
                    <xdr:col>1</xdr:col>
                    <xdr:colOff>60960</xdr:colOff>
                    <xdr:row>302</xdr:row>
                    <xdr:rowOff>0</xdr:rowOff>
                  </from>
                  <to>
                    <xdr:col>1</xdr:col>
                    <xdr:colOff>868680</xdr:colOff>
                    <xdr:row>303</xdr:row>
                    <xdr:rowOff>0</xdr:rowOff>
                  </to>
                </anchor>
              </controlPr>
            </control>
          </mc:Choice>
        </mc:AlternateContent>
        <mc:AlternateContent xmlns:mc="http://schemas.openxmlformats.org/markup-compatibility/2006">
          <mc:Choice Requires="x14">
            <control shapeId="1300" r:id="rId212" name="Check Box 276">
              <controlPr defaultSize="0" autoFill="0" autoLine="0" autoPict="0">
                <anchor moveWithCells="1">
                  <from>
                    <xdr:col>1</xdr:col>
                    <xdr:colOff>60960</xdr:colOff>
                    <xdr:row>303</xdr:row>
                    <xdr:rowOff>0</xdr:rowOff>
                  </from>
                  <to>
                    <xdr:col>1</xdr:col>
                    <xdr:colOff>868680</xdr:colOff>
                    <xdr:row>304</xdr:row>
                    <xdr:rowOff>0</xdr:rowOff>
                  </to>
                </anchor>
              </controlPr>
            </control>
          </mc:Choice>
        </mc:AlternateContent>
        <mc:AlternateContent xmlns:mc="http://schemas.openxmlformats.org/markup-compatibility/2006">
          <mc:Choice Requires="x14">
            <control shapeId="1301" r:id="rId213" name="Check Box 277">
              <controlPr defaultSize="0" autoFill="0" autoLine="0" autoPict="0">
                <anchor moveWithCells="1">
                  <from>
                    <xdr:col>1</xdr:col>
                    <xdr:colOff>60960</xdr:colOff>
                    <xdr:row>304</xdr:row>
                    <xdr:rowOff>0</xdr:rowOff>
                  </from>
                  <to>
                    <xdr:col>1</xdr:col>
                    <xdr:colOff>868680</xdr:colOff>
                    <xdr:row>305</xdr:row>
                    <xdr:rowOff>0</xdr:rowOff>
                  </to>
                </anchor>
              </controlPr>
            </control>
          </mc:Choice>
        </mc:AlternateContent>
        <mc:AlternateContent xmlns:mc="http://schemas.openxmlformats.org/markup-compatibility/2006">
          <mc:Choice Requires="x14">
            <control shapeId="1302" r:id="rId214" name="Check Box 278">
              <controlPr defaultSize="0" autoFill="0" autoLine="0" autoPict="0">
                <anchor moveWithCells="1">
                  <from>
                    <xdr:col>1</xdr:col>
                    <xdr:colOff>60960</xdr:colOff>
                    <xdr:row>422</xdr:row>
                    <xdr:rowOff>22860</xdr:rowOff>
                  </from>
                  <to>
                    <xdr:col>1</xdr:col>
                    <xdr:colOff>662940</xdr:colOff>
                    <xdr:row>422</xdr:row>
                    <xdr:rowOff>304800</xdr:rowOff>
                  </to>
                </anchor>
              </controlPr>
            </control>
          </mc:Choice>
        </mc:AlternateContent>
        <mc:AlternateContent xmlns:mc="http://schemas.openxmlformats.org/markup-compatibility/2006">
          <mc:Choice Requires="x14">
            <control shapeId="1303" r:id="rId215" name="Check Box 279">
              <controlPr defaultSize="0" autoFill="0" autoLine="0" autoPict="0">
                <anchor moveWithCells="1">
                  <from>
                    <xdr:col>1</xdr:col>
                    <xdr:colOff>60960</xdr:colOff>
                    <xdr:row>430</xdr:row>
                    <xdr:rowOff>0</xdr:rowOff>
                  </from>
                  <to>
                    <xdr:col>1</xdr:col>
                    <xdr:colOff>685800</xdr:colOff>
                    <xdr:row>430</xdr:row>
                    <xdr:rowOff>297180</xdr:rowOff>
                  </to>
                </anchor>
              </controlPr>
            </control>
          </mc:Choice>
        </mc:AlternateContent>
        <mc:AlternateContent xmlns:mc="http://schemas.openxmlformats.org/markup-compatibility/2006">
          <mc:Choice Requires="x14">
            <control shapeId="1304" r:id="rId216" name="Check Box 280">
              <controlPr defaultSize="0" autoFill="0" autoLine="0" autoPict="0">
                <anchor moveWithCells="1">
                  <from>
                    <xdr:col>1</xdr:col>
                    <xdr:colOff>60960</xdr:colOff>
                    <xdr:row>438</xdr:row>
                    <xdr:rowOff>0</xdr:rowOff>
                  </from>
                  <to>
                    <xdr:col>1</xdr:col>
                    <xdr:colOff>594360</xdr:colOff>
                    <xdr:row>438</xdr:row>
                    <xdr:rowOff>297180</xdr:rowOff>
                  </to>
                </anchor>
              </controlPr>
            </control>
          </mc:Choice>
        </mc:AlternateContent>
        <mc:AlternateContent xmlns:mc="http://schemas.openxmlformats.org/markup-compatibility/2006">
          <mc:Choice Requires="x14">
            <control shapeId="1314" r:id="rId217" name="Check Box 290">
              <controlPr defaultSize="0" autoFill="0" autoLine="0" autoPict="0">
                <anchor moveWithCells="1">
                  <from>
                    <xdr:col>1</xdr:col>
                    <xdr:colOff>60960</xdr:colOff>
                    <xdr:row>444</xdr:row>
                    <xdr:rowOff>22860</xdr:rowOff>
                  </from>
                  <to>
                    <xdr:col>1</xdr:col>
                    <xdr:colOff>662940</xdr:colOff>
                    <xdr:row>444</xdr:row>
                    <xdr:rowOff>304800</xdr:rowOff>
                  </to>
                </anchor>
              </controlPr>
            </control>
          </mc:Choice>
        </mc:AlternateContent>
        <mc:AlternateContent xmlns:mc="http://schemas.openxmlformats.org/markup-compatibility/2006">
          <mc:Choice Requires="x14">
            <control shapeId="1315" r:id="rId218" name="Check Box 291">
              <controlPr defaultSize="0" autoFill="0" autoLine="0" autoPict="0">
                <anchor moveWithCells="1">
                  <from>
                    <xdr:col>1</xdr:col>
                    <xdr:colOff>60960</xdr:colOff>
                    <xdr:row>452</xdr:row>
                    <xdr:rowOff>0</xdr:rowOff>
                  </from>
                  <to>
                    <xdr:col>1</xdr:col>
                    <xdr:colOff>685800</xdr:colOff>
                    <xdr:row>452</xdr:row>
                    <xdr:rowOff>297180</xdr:rowOff>
                  </to>
                </anchor>
              </controlPr>
            </control>
          </mc:Choice>
        </mc:AlternateContent>
        <mc:AlternateContent xmlns:mc="http://schemas.openxmlformats.org/markup-compatibility/2006">
          <mc:Choice Requires="x14">
            <control shapeId="1316" r:id="rId219" name="Check Box 292">
              <controlPr defaultSize="0" autoFill="0" autoLine="0" autoPict="0">
                <anchor moveWithCells="1">
                  <from>
                    <xdr:col>1</xdr:col>
                    <xdr:colOff>60960</xdr:colOff>
                    <xdr:row>460</xdr:row>
                    <xdr:rowOff>0</xdr:rowOff>
                  </from>
                  <to>
                    <xdr:col>1</xdr:col>
                    <xdr:colOff>594360</xdr:colOff>
                    <xdr:row>460</xdr:row>
                    <xdr:rowOff>297180</xdr:rowOff>
                  </to>
                </anchor>
              </controlPr>
            </control>
          </mc:Choice>
        </mc:AlternateContent>
        <mc:AlternateContent xmlns:mc="http://schemas.openxmlformats.org/markup-compatibility/2006">
          <mc:Choice Requires="x14">
            <control shapeId="1317" r:id="rId220" name="Check Box 293">
              <controlPr defaultSize="0" autoFill="0" autoLine="0" autoPict="0">
                <anchor moveWithCells="1">
                  <from>
                    <xdr:col>1</xdr:col>
                    <xdr:colOff>60960</xdr:colOff>
                    <xdr:row>463</xdr:row>
                    <xdr:rowOff>0</xdr:rowOff>
                  </from>
                  <to>
                    <xdr:col>1</xdr:col>
                    <xdr:colOff>594360</xdr:colOff>
                    <xdr:row>463</xdr:row>
                    <xdr:rowOff>297180</xdr:rowOff>
                  </to>
                </anchor>
              </controlPr>
            </control>
          </mc:Choice>
        </mc:AlternateContent>
        <mc:AlternateContent xmlns:mc="http://schemas.openxmlformats.org/markup-compatibility/2006">
          <mc:Choice Requires="x14">
            <control shapeId="1318" r:id="rId221" name="Check Box 294">
              <controlPr defaultSize="0" autoFill="0" autoLine="0" autoPict="0">
                <anchor moveWithCells="1">
                  <from>
                    <xdr:col>1</xdr:col>
                    <xdr:colOff>60960</xdr:colOff>
                    <xdr:row>574</xdr:row>
                    <xdr:rowOff>0</xdr:rowOff>
                  </from>
                  <to>
                    <xdr:col>2</xdr:col>
                    <xdr:colOff>60960</xdr:colOff>
                    <xdr:row>575</xdr:row>
                    <xdr:rowOff>0</xdr:rowOff>
                  </to>
                </anchor>
              </controlPr>
            </control>
          </mc:Choice>
        </mc:AlternateContent>
        <mc:AlternateContent xmlns:mc="http://schemas.openxmlformats.org/markup-compatibility/2006">
          <mc:Choice Requires="x14">
            <control shapeId="1319" r:id="rId222" name="Check Box 295">
              <controlPr defaultSize="0" autoFill="0" autoLine="0" autoPict="0">
                <anchor moveWithCells="1">
                  <from>
                    <xdr:col>1</xdr:col>
                    <xdr:colOff>60960</xdr:colOff>
                    <xdr:row>575</xdr:row>
                    <xdr:rowOff>0</xdr:rowOff>
                  </from>
                  <to>
                    <xdr:col>2</xdr:col>
                    <xdr:colOff>60960</xdr:colOff>
                    <xdr:row>576</xdr:row>
                    <xdr:rowOff>0</xdr:rowOff>
                  </to>
                </anchor>
              </controlPr>
            </control>
          </mc:Choice>
        </mc:AlternateContent>
        <mc:AlternateContent xmlns:mc="http://schemas.openxmlformats.org/markup-compatibility/2006">
          <mc:Choice Requires="x14">
            <control shapeId="1320" r:id="rId223" name="Check Box 296">
              <controlPr defaultSize="0" autoFill="0" autoLine="0" autoPict="0">
                <anchor moveWithCells="1">
                  <from>
                    <xdr:col>1</xdr:col>
                    <xdr:colOff>60960</xdr:colOff>
                    <xdr:row>576</xdr:row>
                    <xdr:rowOff>0</xdr:rowOff>
                  </from>
                  <to>
                    <xdr:col>2</xdr:col>
                    <xdr:colOff>60960</xdr:colOff>
                    <xdr:row>577</xdr:row>
                    <xdr:rowOff>0</xdr:rowOff>
                  </to>
                </anchor>
              </controlPr>
            </control>
          </mc:Choice>
        </mc:AlternateContent>
        <mc:AlternateContent xmlns:mc="http://schemas.openxmlformats.org/markup-compatibility/2006">
          <mc:Choice Requires="x14">
            <control shapeId="1321" r:id="rId224" name="Check Box 297">
              <controlPr defaultSize="0" autoFill="0" autoLine="0" autoPict="0">
                <anchor moveWithCells="1">
                  <from>
                    <xdr:col>1</xdr:col>
                    <xdr:colOff>60960</xdr:colOff>
                    <xdr:row>577</xdr:row>
                    <xdr:rowOff>0</xdr:rowOff>
                  </from>
                  <to>
                    <xdr:col>2</xdr:col>
                    <xdr:colOff>60960</xdr:colOff>
                    <xdr:row>578</xdr:row>
                    <xdr:rowOff>0</xdr:rowOff>
                  </to>
                </anchor>
              </controlPr>
            </control>
          </mc:Choice>
        </mc:AlternateContent>
        <mc:AlternateContent xmlns:mc="http://schemas.openxmlformats.org/markup-compatibility/2006">
          <mc:Choice Requires="x14">
            <control shapeId="1322" r:id="rId225" name="Check Box 298">
              <controlPr defaultSize="0" autoFill="0" autoLine="0" autoPict="0">
                <anchor moveWithCells="1">
                  <from>
                    <xdr:col>1</xdr:col>
                    <xdr:colOff>60960</xdr:colOff>
                    <xdr:row>578</xdr:row>
                    <xdr:rowOff>0</xdr:rowOff>
                  </from>
                  <to>
                    <xdr:col>2</xdr:col>
                    <xdr:colOff>60960</xdr:colOff>
                    <xdr:row>579</xdr:row>
                    <xdr:rowOff>0</xdr:rowOff>
                  </to>
                </anchor>
              </controlPr>
            </control>
          </mc:Choice>
        </mc:AlternateContent>
        <mc:AlternateContent xmlns:mc="http://schemas.openxmlformats.org/markup-compatibility/2006">
          <mc:Choice Requires="x14">
            <control shapeId="1323" r:id="rId226" name="Check Box 299">
              <controlPr defaultSize="0" autoFill="0" autoLine="0" autoPict="0">
                <anchor moveWithCells="1">
                  <from>
                    <xdr:col>1</xdr:col>
                    <xdr:colOff>60960</xdr:colOff>
                    <xdr:row>579</xdr:row>
                    <xdr:rowOff>0</xdr:rowOff>
                  </from>
                  <to>
                    <xdr:col>2</xdr:col>
                    <xdr:colOff>60960</xdr:colOff>
                    <xdr:row>580</xdr:row>
                    <xdr:rowOff>0</xdr:rowOff>
                  </to>
                </anchor>
              </controlPr>
            </control>
          </mc:Choice>
        </mc:AlternateContent>
        <mc:AlternateContent xmlns:mc="http://schemas.openxmlformats.org/markup-compatibility/2006">
          <mc:Choice Requires="x14">
            <control shapeId="1324" r:id="rId227" name="Check Box 300">
              <controlPr defaultSize="0" autoFill="0" autoLine="0" autoPict="0">
                <anchor moveWithCells="1">
                  <from>
                    <xdr:col>1</xdr:col>
                    <xdr:colOff>60960</xdr:colOff>
                    <xdr:row>580</xdr:row>
                    <xdr:rowOff>0</xdr:rowOff>
                  </from>
                  <to>
                    <xdr:col>2</xdr:col>
                    <xdr:colOff>60960</xdr:colOff>
                    <xdr:row>581</xdr:row>
                    <xdr:rowOff>0</xdr:rowOff>
                  </to>
                </anchor>
              </controlPr>
            </control>
          </mc:Choice>
        </mc:AlternateContent>
        <mc:AlternateContent xmlns:mc="http://schemas.openxmlformats.org/markup-compatibility/2006">
          <mc:Choice Requires="x14">
            <control shapeId="1325" r:id="rId228" name="Check Box 301">
              <controlPr defaultSize="0" autoFill="0" autoLine="0" autoPict="0">
                <anchor moveWithCells="1">
                  <from>
                    <xdr:col>1</xdr:col>
                    <xdr:colOff>60960</xdr:colOff>
                    <xdr:row>581</xdr:row>
                    <xdr:rowOff>0</xdr:rowOff>
                  </from>
                  <to>
                    <xdr:col>2</xdr:col>
                    <xdr:colOff>60960</xdr:colOff>
                    <xdr:row>582</xdr:row>
                    <xdr:rowOff>0</xdr:rowOff>
                  </to>
                </anchor>
              </controlPr>
            </control>
          </mc:Choice>
        </mc:AlternateContent>
        <mc:AlternateContent xmlns:mc="http://schemas.openxmlformats.org/markup-compatibility/2006">
          <mc:Choice Requires="x14">
            <control shapeId="1326" r:id="rId229" name="Check Box 302">
              <controlPr defaultSize="0" autoFill="0" autoLine="0" autoPict="0">
                <anchor moveWithCells="1">
                  <from>
                    <xdr:col>1</xdr:col>
                    <xdr:colOff>60960</xdr:colOff>
                    <xdr:row>582</xdr:row>
                    <xdr:rowOff>0</xdr:rowOff>
                  </from>
                  <to>
                    <xdr:col>2</xdr:col>
                    <xdr:colOff>60960</xdr:colOff>
                    <xdr:row>583</xdr:row>
                    <xdr:rowOff>0</xdr:rowOff>
                  </to>
                </anchor>
              </controlPr>
            </control>
          </mc:Choice>
        </mc:AlternateContent>
        <mc:AlternateContent xmlns:mc="http://schemas.openxmlformats.org/markup-compatibility/2006">
          <mc:Choice Requires="x14">
            <control shapeId="1327" r:id="rId230" name="Check Box 303">
              <controlPr defaultSize="0" autoFill="0" autoLine="0" autoPict="0">
                <anchor moveWithCells="1">
                  <from>
                    <xdr:col>1</xdr:col>
                    <xdr:colOff>60960</xdr:colOff>
                    <xdr:row>583</xdr:row>
                    <xdr:rowOff>0</xdr:rowOff>
                  </from>
                  <to>
                    <xdr:col>2</xdr:col>
                    <xdr:colOff>60960</xdr:colOff>
                    <xdr:row>584</xdr:row>
                    <xdr:rowOff>0</xdr:rowOff>
                  </to>
                </anchor>
              </controlPr>
            </control>
          </mc:Choice>
        </mc:AlternateContent>
        <mc:AlternateContent xmlns:mc="http://schemas.openxmlformats.org/markup-compatibility/2006">
          <mc:Choice Requires="x14">
            <control shapeId="1328" r:id="rId231" name="Check Box 304">
              <controlPr defaultSize="0" autoFill="0" autoLine="0" autoPict="0">
                <anchor moveWithCells="1">
                  <from>
                    <xdr:col>1</xdr:col>
                    <xdr:colOff>60960</xdr:colOff>
                    <xdr:row>584</xdr:row>
                    <xdr:rowOff>0</xdr:rowOff>
                  </from>
                  <to>
                    <xdr:col>2</xdr:col>
                    <xdr:colOff>60960</xdr:colOff>
                    <xdr:row>585</xdr:row>
                    <xdr:rowOff>0</xdr:rowOff>
                  </to>
                </anchor>
              </controlPr>
            </control>
          </mc:Choice>
        </mc:AlternateContent>
        <mc:AlternateContent xmlns:mc="http://schemas.openxmlformats.org/markup-compatibility/2006">
          <mc:Choice Requires="x14">
            <control shapeId="1329" r:id="rId232" name="Check Box 305">
              <controlPr defaultSize="0" autoFill="0" autoLine="0" autoPict="0">
                <anchor moveWithCells="1">
                  <from>
                    <xdr:col>1</xdr:col>
                    <xdr:colOff>60960</xdr:colOff>
                    <xdr:row>585</xdr:row>
                    <xdr:rowOff>0</xdr:rowOff>
                  </from>
                  <to>
                    <xdr:col>2</xdr:col>
                    <xdr:colOff>60960</xdr:colOff>
                    <xdr:row>586</xdr:row>
                    <xdr:rowOff>0</xdr:rowOff>
                  </to>
                </anchor>
              </controlPr>
            </control>
          </mc:Choice>
        </mc:AlternateContent>
        <mc:AlternateContent xmlns:mc="http://schemas.openxmlformats.org/markup-compatibility/2006">
          <mc:Choice Requires="x14">
            <control shapeId="1330" r:id="rId233" name="Check Box 306">
              <controlPr defaultSize="0" autoFill="0" autoLine="0" autoPict="0">
                <anchor moveWithCells="1">
                  <from>
                    <xdr:col>1</xdr:col>
                    <xdr:colOff>60960</xdr:colOff>
                    <xdr:row>567</xdr:row>
                    <xdr:rowOff>0</xdr:rowOff>
                  </from>
                  <to>
                    <xdr:col>1</xdr:col>
                    <xdr:colOff>891540</xdr:colOff>
                    <xdr:row>568</xdr:row>
                    <xdr:rowOff>0</xdr:rowOff>
                  </to>
                </anchor>
              </controlPr>
            </control>
          </mc:Choice>
        </mc:AlternateContent>
        <mc:AlternateContent xmlns:mc="http://schemas.openxmlformats.org/markup-compatibility/2006">
          <mc:Choice Requires="x14">
            <control shapeId="1331" r:id="rId234" name="Check Box 307">
              <controlPr defaultSize="0" autoFill="0" autoLine="0" autoPict="0">
                <anchor moveWithCells="1">
                  <from>
                    <xdr:col>1</xdr:col>
                    <xdr:colOff>60960</xdr:colOff>
                    <xdr:row>570</xdr:row>
                    <xdr:rowOff>0</xdr:rowOff>
                  </from>
                  <to>
                    <xdr:col>1</xdr:col>
                    <xdr:colOff>891540</xdr:colOff>
                    <xdr:row>571</xdr:row>
                    <xdr:rowOff>0</xdr:rowOff>
                  </to>
                </anchor>
              </controlPr>
            </control>
          </mc:Choice>
        </mc:AlternateContent>
        <mc:AlternateContent xmlns:mc="http://schemas.openxmlformats.org/markup-compatibility/2006">
          <mc:Choice Requires="x14">
            <control shapeId="1332" r:id="rId235" name="Check Box 308">
              <controlPr defaultSize="0" autoFill="0" autoLine="0" autoPict="0">
                <anchor moveWithCells="1">
                  <from>
                    <xdr:col>1</xdr:col>
                    <xdr:colOff>60960</xdr:colOff>
                    <xdr:row>588</xdr:row>
                    <xdr:rowOff>0</xdr:rowOff>
                  </from>
                  <to>
                    <xdr:col>2</xdr:col>
                    <xdr:colOff>60960</xdr:colOff>
                    <xdr:row>589</xdr:row>
                    <xdr:rowOff>0</xdr:rowOff>
                  </to>
                </anchor>
              </controlPr>
            </control>
          </mc:Choice>
        </mc:AlternateContent>
        <mc:AlternateContent xmlns:mc="http://schemas.openxmlformats.org/markup-compatibility/2006">
          <mc:Choice Requires="x14">
            <control shapeId="1333" r:id="rId236" name="Check Box 309">
              <controlPr defaultSize="0" autoFill="0" autoLine="0" autoPict="0">
                <anchor moveWithCells="1">
                  <from>
                    <xdr:col>1</xdr:col>
                    <xdr:colOff>60960</xdr:colOff>
                    <xdr:row>591</xdr:row>
                    <xdr:rowOff>0</xdr:rowOff>
                  </from>
                  <to>
                    <xdr:col>2</xdr:col>
                    <xdr:colOff>53340</xdr:colOff>
                    <xdr:row>592</xdr:row>
                    <xdr:rowOff>0</xdr:rowOff>
                  </to>
                </anchor>
              </controlPr>
            </control>
          </mc:Choice>
        </mc:AlternateContent>
        <mc:AlternateContent xmlns:mc="http://schemas.openxmlformats.org/markup-compatibility/2006">
          <mc:Choice Requires="x14">
            <control shapeId="1334" r:id="rId237" name="Check Box 310">
              <controlPr defaultSize="0" autoFill="0" autoLine="0" autoPict="0">
                <anchor moveWithCells="1">
                  <from>
                    <xdr:col>1</xdr:col>
                    <xdr:colOff>60960</xdr:colOff>
                    <xdr:row>592</xdr:row>
                    <xdr:rowOff>0</xdr:rowOff>
                  </from>
                  <to>
                    <xdr:col>2</xdr:col>
                    <xdr:colOff>53340</xdr:colOff>
                    <xdr:row>593</xdr:row>
                    <xdr:rowOff>0</xdr:rowOff>
                  </to>
                </anchor>
              </controlPr>
            </control>
          </mc:Choice>
        </mc:AlternateContent>
        <mc:AlternateContent xmlns:mc="http://schemas.openxmlformats.org/markup-compatibility/2006">
          <mc:Choice Requires="x14">
            <control shapeId="1335" r:id="rId238" name="Check Box 311">
              <controlPr defaultSize="0" autoFill="0" autoLine="0" autoPict="0">
                <anchor moveWithCells="1">
                  <from>
                    <xdr:col>1</xdr:col>
                    <xdr:colOff>60960</xdr:colOff>
                    <xdr:row>593</xdr:row>
                    <xdr:rowOff>0</xdr:rowOff>
                  </from>
                  <to>
                    <xdr:col>2</xdr:col>
                    <xdr:colOff>53340</xdr:colOff>
                    <xdr:row>594</xdr:row>
                    <xdr:rowOff>0</xdr:rowOff>
                  </to>
                </anchor>
              </controlPr>
            </control>
          </mc:Choice>
        </mc:AlternateContent>
        <mc:AlternateContent xmlns:mc="http://schemas.openxmlformats.org/markup-compatibility/2006">
          <mc:Choice Requires="x14">
            <control shapeId="1336" r:id="rId239" name="Check Box 312">
              <controlPr defaultSize="0" autoFill="0" autoLine="0" autoPict="0">
                <anchor moveWithCells="1">
                  <from>
                    <xdr:col>1</xdr:col>
                    <xdr:colOff>60960</xdr:colOff>
                    <xdr:row>594</xdr:row>
                    <xdr:rowOff>0</xdr:rowOff>
                  </from>
                  <to>
                    <xdr:col>2</xdr:col>
                    <xdr:colOff>53340</xdr:colOff>
                    <xdr:row>595</xdr:row>
                    <xdr:rowOff>0</xdr:rowOff>
                  </to>
                </anchor>
              </controlPr>
            </control>
          </mc:Choice>
        </mc:AlternateContent>
        <mc:AlternateContent xmlns:mc="http://schemas.openxmlformats.org/markup-compatibility/2006">
          <mc:Choice Requires="x14">
            <control shapeId="1337" r:id="rId240" name="Check Box 313">
              <controlPr defaultSize="0" autoFill="0" autoLine="0" autoPict="0">
                <anchor moveWithCells="1">
                  <from>
                    <xdr:col>1</xdr:col>
                    <xdr:colOff>60960</xdr:colOff>
                    <xdr:row>595</xdr:row>
                    <xdr:rowOff>0</xdr:rowOff>
                  </from>
                  <to>
                    <xdr:col>2</xdr:col>
                    <xdr:colOff>53340</xdr:colOff>
                    <xdr:row>596</xdr:row>
                    <xdr:rowOff>0</xdr:rowOff>
                  </to>
                </anchor>
              </controlPr>
            </control>
          </mc:Choice>
        </mc:AlternateContent>
        <mc:AlternateContent xmlns:mc="http://schemas.openxmlformats.org/markup-compatibility/2006">
          <mc:Choice Requires="x14">
            <control shapeId="1338" r:id="rId241" name="Check Box 314">
              <controlPr defaultSize="0" autoFill="0" autoLine="0" autoPict="0">
                <anchor moveWithCells="1">
                  <from>
                    <xdr:col>1</xdr:col>
                    <xdr:colOff>60960</xdr:colOff>
                    <xdr:row>596</xdr:row>
                    <xdr:rowOff>0</xdr:rowOff>
                  </from>
                  <to>
                    <xdr:col>2</xdr:col>
                    <xdr:colOff>53340</xdr:colOff>
                    <xdr:row>597</xdr:row>
                    <xdr:rowOff>0</xdr:rowOff>
                  </to>
                </anchor>
              </controlPr>
            </control>
          </mc:Choice>
        </mc:AlternateContent>
        <mc:AlternateContent xmlns:mc="http://schemas.openxmlformats.org/markup-compatibility/2006">
          <mc:Choice Requires="x14">
            <control shapeId="1339" r:id="rId242" name="Check Box 315">
              <controlPr defaultSize="0" autoFill="0" autoLine="0" autoPict="0">
                <anchor moveWithCells="1">
                  <from>
                    <xdr:col>1</xdr:col>
                    <xdr:colOff>60960</xdr:colOff>
                    <xdr:row>597</xdr:row>
                    <xdr:rowOff>0</xdr:rowOff>
                  </from>
                  <to>
                    <xdr:col>2</xdr:col>
                    <xdr:colOff>53340</xdr:colOff>
                    <xdr:row>598</xdr:row>
                    <xdr:rowOff>0</xdr:rowOff>
                  </to>
                </anchor>
              </controlPr>
            </control>
          </mc:Choice>
        </mc:AlternateContent>
        <mc:AlternateContent xmlns:mc="http://schemas.openxmlformats.org/markup-compatibility/2006">
          <mc:Choice Requires="x14">
            <control shapeId="1340" r:id="rId243" name="Check Box 316">
              <controlPr defaultSize="0" autoFill="0" autoLine="0" autoPict="0">
                <anchor moveWithCells="1">
                  <from>
                    <xdr:col>1</xdr:col>
                    <xdr:colOff>60960</xdr:colOff>
                    <xdr:row>598</xdr:row>
                    <xdr:rowOff>0</xdr:rowOff>
                  </from>
                  <to>
                    <xdr:col>2</xdr:col>
                    <xdr:colOff>53340</xdr:colOff>
                    <xdr:row>599</xdr:row>
                    <xdr:rowOff>0</xdr:rowOff>
                  </to>
                </anchor>
              </controlPr>
            </control>
          </mc:Choice>
        </mc:AlternateContent>
        <mc:AlternateContent xmlns:mc="http://schemas.openxmlformats.org/markup-compatibility/2006">
          <mc:Choice Requires="x14">
            <control shapeId="1341" r:id="rId244" name="Check Box 317">
              <controlPr defaultSize="0" autoFill="0" autoLine="0" autoPict="0">
                <anchor moveWithCells="1">
                  <from>
                    <xdr:col>1</xdr:col>
                    <xdr:colOff>60960</xdr:colOff>
                    <xdr:row>599</xdr:row>
                    <xdr:rowOff>0</xdr:rowOff>
                  </from>
                  <to>
                    <xdr:col>2</xdr:col>
                    <xdr:colOff>53340</xdr:colOff>
                    <xdr:row>600</xdr:row>
                    <xdr:rowOff>0</xdr:rowOff>
                  </to>
                </anchor>
              </controlPr>
            </control>
          </mc:Choice>
        </mc:AlternateContent>
        <mc:AlternateContent xmlns:mc="http://schemas.openxmlformats.org/markup-compatibility/2006">
          <mc:Choice Requires="x14">
            <control shapeId="1342" r:id="rId245" name="Check Box 318">
              <controlPr defaultSize="0" autoFill="0" autoLine="0" autoPict="0">
                <anchor moveWithCells="1">
                  <from>
                    <xdr:col>1</xdr:col>
                    <xdr:colOff>60960</xdr:colOff>
                    <xdr:row>600</xdr:row>
                    <xdr:rowOff>0</xdr:rowOff>
                  </from>
                  <to>
                    <xdr:col>2</xdr:col>
                    <xdr:colOff>53340</xdr:colOff>
                    <xdr:row>601</xdr:row>
                    <xdr:rowOff>0</xdr:rowOff>
                  </to>
                </anchor>
              </controlPr>
            </control>
          </mc:Choice>
        </mc:AlternateContent>
        <mc:AlternateContent xmlns:mc="http://schemas.openxmlformats.org/markup-compatibility/2006">
          <mc:Choice Requires="x14">
            <control shapeId="1344" r:id="rId246" name="Check Box 320">
              <controlPr defaultSize="0" autoFill="0" autoLine="0" autoPict="0">
                <anchor moveWithCells="1">
                  <from>
                    <xdr:col>1</xdr:col>
                    <xdr:colOff>60960</xdr:colOff>
                    <xdr:row>604</xdr:row>
                    <xdr:rowOff>0</xdr:rowOff>
                  </from>
                  <to>
                    <xdr:col>2</xdr:col>
                    <xdr:colOff>53340</xdr:colOff>
                    <xdr:row>605</xdr:row>
                    <xdr:rowOff>0</xdr:rowOff>
                  </to>
                </anchor>
              </controlPr>
            </control>
          </mc:Choice>
        </mc:AlternateContent>
        <mc:AlternateContent xmlns:mc="http://schemas.openxmlformats.org/markup-compatibility/2006">
          <mc:Choice Requires="x14">
            <control shapeId="1345" r:id="rId247" name="Check Box 321">
              <controlPr defaultSize="0" autoFill="0" autoLine="0" autoPict="0">
                <anchor moveWithCells="1">
                  <from>
                    <xdr:col>1</xdr:col>
                    <xdr:colOff>60960</xdr:colOff>
                    <xdr:row>605</xdr:row>
                    <xdr:rowOff>0</xdr:rowOff>
                  </from>
                  <to>
                    <xdr:col>2</xdr:col>
                    <xdr:colOff>53340</xdr:colOff>
                    <xdr:row>606</xdr:row>
                    <xdr:rowOff>0</xdr:rowOff>
                  </to>
                </anchor>
              </controlPr>
            </control>
          </mc:Choice>
        </mc:AlternateContent>
        <mc:AlternateContent xmlns:mc="http://schemas.openxmlformats.org/markup-compatibility/2006">
          <mc:Choice Requires="x14">
            <control shapeId="1346" r:id="rId248" name="Check Box 322">
              <controlPr defaultSize="0" autoFill="0" autoLine="0" autoPict="0">
                <anchor moveWithCells="1">
                  <from>
                    <xdr:col>1</xdr:col>
                    <xdr:colOff>60960</xdr:colOff>
                    <xdr:row>606</xdr:row>
                    <xdr:rowOff>0</xdr:rowOff>
                  </from>
                  <to>
                    <xdr:col>2</xdr:col>
                    <xdr:colOff>53340</xdr:colOff>
                    <xdr:row>607</xdr:row>
                    <xdr:rowOff>0</xdr:rowOff>
                  </to>
                </anchor>
              </controlPr>
            </control>
          </mc:Choice>
        </mc:AlternateContent>
        <mc:AlternateContent xmlns:mc="http://schemas.openxmlformats.org/markup-compatibility/2006">
          <mc:Choice Requires="x14">
            <control shapeId="1347" r:id="rId249" name="Check Box 323">
              <controlPr defaultSize="0" autoFill="0" autoLine="0" autoPict="0">
                <anchor moveWithCells="1">
                  <from>
                    <xdr:col>1</xdr:col>
                    <xdr:colOff>60960</xdr:colOff>
                    <xdr:row>607</xdr:row>
                    <xdr:rowOff>0</xdr:rowOff>
                  </from>
                  <to>
                    <xdr:col>2</xdr:col>
                    <xdr:colOff>53340</xdr:colOff>
                    <xdr:row>608</xdr:row>
                    <xdr:rowOff>0</xdr:rowOff>
                  </to>
                </anchor>
              </controlPr>
            </control>
          </mc:Choice>
        </mc:AlternateContent>
        <mc:AlternateContent xmlns:mc="http://schemas.openxmlformats.org/markup-compatibility/2006">
          <mc:Choice Requires="x14">
            <control shapeId="1348" r:id="rId250" name="Check Box 324">
              <controlPr defaultSize="0" autoFill="0" autoLine="0" autoPict="0">
                <anchor moveWithCells="1">
                  <from>
                    <xdr:col>1</xdr:col>
                    <xdr:colOff>60960</xdr:colOff>
                    <xdr:row>608</xdr:row>
                    <xdr:rowOff>0</xdr:rowOff>
                  </from>
                  <to>
                    <xdr:col>2</xdr:col>
                    <xdr:colOff>53340</xdr:colOff>
                    <xdr:row>609</xdr:row>
                    <xdr:rowOff>0</xdr:rowOff>
                  </to>
                </anchor>
              </controlPr>
            </control>
          </mc:Choice>
        </mc:AlternateContent>
        <mc:AlternateContent xmlns:mc="http://schemas.openxmlformats.org/markup-compatibility/2006">
          <mc:Choice Requires="x14">
            <control shapeId="1349" r:id="rId251" name="Check Box 325">
              <controlPr defaultSize="0" autoFill="0" autoLine="0" autoPict="0">
                <anchor moveWithCells="1">
                  <from>
                    <xdr:col>1</xdr:col>
                    <xdr:colOff>60960</xdr:colOff>
                    <xdr:row>609</xdr:row>
                    <xdr:rowOff>0</xdr:rowOff>
                  </from>
                  <to>
                    <xdr:col>2</xdr:col>
                    <xdr:colOff>53340</xdr:colOff>
                    <xdr:row>610</xdr:row>
                    <xdr:rowOff>0</xdr:rowOff>
                  </to>
                </anchor>
              </controlPr>
            </control>
          </mc:Choice>
        </mc:AlternateContent>
        <mc:AlternateContent xmlns:mc="http://schemas.openxmlformats.org/markup-compatibility/2006">
          <mc:Choice Requires="x14">
            <control shapeId="1350" r:id="rId252" name="Check Box 326">
              <controlPr defaultSize="0" autoFill="0" autoLine="0" autoPict="0">
                <anchor moveWithCells="1">
                  <from>
                    <xdr:col>1</xdr:col>
                    <xdr:colOff>60960</xdr:colOff>
                    <xdr:row>610</xdr:row>
                    <xdr:rowOff>0</xdr:rowOff>
                  </from>
                  <to>
                    <xdr:col>2</xdr:col>
                    <xdr:colOff>53340</xdr:colOff>
                    <xdr:row>611</xdr:row>
                    <xdr:rowOff>0</xdr:rowOff>
                  </to>
                </anchor>
              </controlPr>
            </control>
          </mc:Choice>
        </mc:AlternateContent>
        <mc:AlternateContent xmlns:mc="http://schemas.openxmlformats.org/markup-compatibility/2006">
          <mc:Choice Requires="x14">
            <control shapeId="1351" r:id="rId253" name="Check Box 327">
              <controlPr defaultSize="0" autoFill="0" autoLine="0" autoPict="0">
                <anchor moveWithCells="1">
                  <from>
                    <xdr:col>1</xdr:col>
                    <xdr:colOff>60960</xdr:colOff>
                    <xdr:row>611</xdr:row>
                    <xdr:rowOff>0</xdr:rowOff>
                  </from>
                  <to>
                    <xdr:col>2</xdr:col>
                    <xdr:colOff>53340</xdr:colOff>
                    <xdr:row>612</xdr:row>
                    <xdr:rowOff>0</xdr:rowOff>
                  </to>
                </anchor>
              </controlPr>
            </control>
          </mc:Choice>
        </mc:AlternateContent>
        <mc:AlternateContent xmlns:mc="http://schemas.openxmlformats.org/markup-compatibility/2006">
          <mc:Choice Requires="x14">
            <control shapeId="1352" r:id="rId254" name="Check Box 328">
              <controlPr defaultSize="0" autoFill="0" autoLine="0" autoPict="0">
                <anchor moveWithCells="1">
                  <from>
                    <xdr:col>1</xdr:col>
                    <xdr:colOff>60960</xdr:colOff>
                    <xdr:row>612</xdr:row>
                    <xdr:rowOff>0</xdr:rowOff>
                  </from>
                  <to>
                    <xdr:col>2</xdr:col>
                    <xdr:colOff>53340</xdr:colOff>
                    <xdr:row>613</xdr:row>
                    <xdr:rowOff>0</xdr:rowOff>
                  </to>
                </anchor>
              </controlPr>
            </control>
          </mc:Choice>
        </mc:AlternateContent>
        <mc:AlternateContent xmlns:mc="http://schemas.openxmlformats.org/markup-compatibility/2006">
          <mc:Choice Requires="x14">
            <control shapeId="1353" r:id="rId255" name="Check Box 329">
              <controlPr defaultSize="0" autoFill="0" autoLine="0" autoPict="0">
                <anchor moveWithCells="1">
                  <from>
                    <xdr:col>1</xdr:col>
                    <xdr:colOff>60960</xdr:colOff>
                    <xdr:row>613</xdr:row>
                    <xdr:rowOff>0</xdr:rowOff>
                  </from>
                  <to>
                    <xdr:col>2</xdr:col>
                    <xdr:colOff>53340</xdr:colOff>
                    <xdr:row>614</xdr:row>
                    <xdr:rowOff>0</xdr:rowOff>
                  </to>
                </anchor>
              </controlPr>
            </control>
          </mc:Choice>
        </mc:AlternateContent>
        <mc:AlternateContent xmlns:mc="http://schemas.openxmlformats.org/markup-compatibility/2006">
          <mc:Choice Requires="x14">
            <control shapeId="1354" r:id="rId256" name="Check Box 330">
              <controlPr defaultSize="0" autoFill="0" autoLine="0" autoPict="0">
                <anchor moveWithCells="1">
                  <from>
                    <xdr:col>1</xdr:col>
                    <xdr:colOff>60960</xdr:colOff>
                    <xdr:row>614</xdr:row>
                    <xdr:rowOff>0</xdr:rowOff>
                  </from>
                  <to>
                    <xdr:col>2</xdr:col>
                    <xdr:colOff>53340</xdr:colOff>
                    <xdr:row>615</xdr:row>
                    <xdr:rowOff>0</xdr:rowOff>
                  </to>
                </anchor>
              </controlPr>
            </control>
          </mc:Choice>
        </mc:AlternateContent>
        <mc:AlternateContent xmlns:mc="http://schemas.openxmlformats.org/markup-compatibility/2006">
          <mc:Choice Requires="x14">
            <control shapeId="1355" r:id="rId257" name="Check Box 331">
              <controlPr defaultSize="0" autoFill="0" autoLine="0" autoPict="0">
                <anchor moveWithCells="1">
                  <from>
                    <xdr:col>1</xdr:col>
                    <xdr:colOff>60960</xdr:colOff>
                    <xdr:row>615</xdr:row>
                    <xdr:rowOff>0</xdr:rowOff>
                  </from>
                  <to>
                    <xdr:col>2</xdr:col>
                    <xdr:colOff>53340</xdr:colOff>
                    <xdr:row>616</xdr:row>
                    <xdr:rowOff>0</xdr:rowOff>
                  </to>
                </anchor>
              </controlPr>
            </control>
          </mc:Choice>
        </mc:AlternateContent>
        <mc:AlternateContent xmlns:mc="http://schemas.openxmlformats.org/markup-compatibility/2006">
          <mc:Choice Requires="x14">
            <control shapeId="1356" r:id="rId258" name="Check Box 332">
              <controlPr defaultSize="0" autoFill="0" autoLine="0" autoPict="0">
                <anchor moveWithCells="1">
                  <from>
                    <xdr:col>1</xdr:col>
                    <xdr:colOff>60960</xdr:colOff>
                    <xdr:row>616</xdr:row>
                    <xdr:rowOff>0</xdr:rowOff>
                  </from>
                  <to>
                    <xdr:col>2</xdr:col>
                    <xdr:colOff>53340</xdr:colOff>
                    <xdr:row>617</xdr:row>
                    <xdr:rowOff>0</xdr:rowOff>
                  </to>
                </anchor>
              </controlPr>
            </control>
          </mc:Choice>
        </mc:AlternateContent>
        <mc:AlternateContent xmlns:mc="http://schemas.openxmlformats.org/markup-compatibility/2006">
          <mc:Choice Requires="x14">
            <control shapeId="1357" r:id="rId259" name="Check Box 333">
              <controlPr defaultSize="0" autoFill="0" autoLine="0" autoPict="0">
                <anchor moveWithCells="1">
                  <from>
                    <xdr:col>1</xdr:col>
                    <xdr:colOff>60960</xdr:colOff>
                    <xdr:row>617</xdr:row>
                    <xdr:rowOff>0</xdr:rowOff>
                  </from>
                  <to>
                    <xdr:col>2</xdr:col>
                    <xdr:colOff>53340</xdr:colOff>
                    <xdr:row>618</xdr:row>
                    <xdr:rowOff>0</xdr:rowOff>
                  </to>
                </anchor>
              </controlPr>
            </control>
          </mc:Choice>
        </mc:AlternateContent>
        <mc:AlternateContent xmlns:mc="http://schemas.openxmlformats.org/markup-compatibility/2006">
          <mc:Choice Requires="x14">
            <control shapeId="1358" r:id="rId260" name="Check Box 334">
              <controlPr defaultSize="0" autoFill="0" autoLine="0" autoPict="0">
                <anchor moveWithCells="1">
                  <from>
                    <xdr:col>1</xdr:col>
                    <xdr:colOff>60960</xdr:colOff>
                    <xdr:row>621</xdr:row>
                    <xdr:rowOff>0</xdr:rowOff>
                  </from>
                  <to>
                    <xdr:col>2</xdr:col>
                    <xdr:colOff>53340</xdr:colOff>
                    <xdr:row>622</xdr:row>
                    <xdr:rowOff>0</xdr:rowOff>
                  </to>
                </anchor>
              </controlPr>
            </control>
          </mc:Choice>
        </mc:AlternateContent>
        <mc:AlternateContent xmlns:mc="http://schemas.openxmlformats.org/markup-compatibility/2006">
          <mc:Choice Requires="x14">
            <control shapeId="1359" r:id="rId261" name="Check Box 335">
              <controlPr defaultSize="0" autoFill="0" autoLine="0" autoPict="0">
                <anchor moveWithCells="1">
                  <from>
                    <xdr:col>1</xdr:col>
                    <xdr:colOff>60960</xdr:colOff>
                    <xdr:row>622</xdr:row>
                    <xdr:rowOff>0</xdr:rowOff>
                  </from>
                  <to>
                    <xdr:col>2</xdr:col>
                    <xdr:colOff>53340</xdr:colOff>
                    <xdr:row>623</xdr:row>
                    <xdr:rowOff>0</xdr:rowOff>
                  </to>
                </anchor>
              </controlPr>
            </control>
          </mc:Choice>
        </mc:AlternateContent>
        <mc:AlternateContent xmlns:mc="http://schemas.openxmlformats.org/markup-compatibility/2006">
          <mc:Choice Requires="x14">
            <control shapeId="1360" r:id="rId262" name="Check Box 336">
              <controlPr defaultSize="0" autoFill="0" autoLine="0" autoPict="0">
                <anchor moveWithCells="1">
                  <from>
                    <xdr:col>1</xdr:col>
                    <xdr:colOff>60960</xdr:colOff>
                    <xdr:row>625</xdr:row>
                    <xdr:rowOff>0</xdr:rowOff>
                  </from>
                  <to>
                    <xdr:col>1</xdr:col>
                    <xdr:colOff>891540</xdr:colOff>
                    <xdr:row>626</xdr:row>
                    <xdr:rowOff>0</xdr:rowOff>
                  </to>
                </anchor>
              </controlPr>
            </control>
          </mc:Choice>
        </mc:AlternateContent>
        <mc:AlternateContent xmlns:mc="http://schemas.openxmlformats.org/markup-compatibility/2006">
          <mc:Choice Requires="x14">
            <control shapeId="1361" r:id="rId263" name="Check Box 337">
              <controlPr defaultSize="0" autoFill="0" autoLine="0" autoPict="0">
                <anchor moveWithCells="1">
                  <from>
                    <xdr:col>1</xdr:col>
                    <xdr:colOff>60960</xdr:colOff>
                    <xdr:row>628</xdr:row>
                    <xdr:rowOff>0</xdr:rowOff>
                  </from>
                  <to>
                    <xdr:col>1</xdr:col>
                    <xdr:colOff>891540</xdr:colOff>
                    <xdr:row>629</xdr:row>
                    <xdr:rowOff>0</xdr:rowOff>
                  </to>
                </anchor>
              </controlPr>
            </control>
          </mc:Choice>
        </mc:AlternateContent>
        <mc:AlternateContent xmlns:mc="http://schemas.openxmlformats.org/markup-compatibility/2006">
          <mc:Choice Requires="x14">
            <control shapeId="1362" r:id="rId264" name="Check Box 338">
              <controlPr defaultSize="0" autoFill="0" autoLine="0" autoPict="0">
                <anchor moveWithCells="1">
                  <from>
                    <xdr:col>1</xdr:col>
                    <xdr:colOff>60960</xdr:colOff>
                    <xdr:row>628</xdr:row>
                    <xdr:rowOff>0</xdr:rowOff>
                  </from>
                  <to>
                    <xdr:col>1</xdr:col>
                    <xdr:colOff>891540</xdr:colOff>
                    <xdr:row>629</xdr:row>
                    <xdr:rowOff>0</xdr:rowOff>
                  </to>
                </anchor>
              </controlPr>
            </control>
          </mc:Choice>
        </mc:AlternateContent>
        <mc:AlternateContent xmlns:mc="http://schemas.openxmlformats.org/markup-compatibility/2006">
          <mc:Choice Requires="x14">
            <control shapeId="1363" r:id="rId265" name="Check Box 339">
              <controlPr defaultSize="0" autoFill="0" autoLine="0" autoPict="0">
                <anchor moveWithCells="1">
                  <from>
                    <xdr:col>1</xdr:col>
                    <xdr:colOff>60960</xdr:colOff>
                    <xdr:row>631</xdr:row>
                    <xdr:rowOff>0</xdr:rowOff>
                  </from>
                  <to>
                    <xdr:col>1</xdr:col>
                    <xdr:colOff>891540</xdr:colOff>
                    <xdr:row>632</xdr:row>
                    <xdr:rowOff>0</xdr:rowOff>
                  </to>
                </anchor>
              </controlPr>
            </control>
          </mc:Choice>
        </mc:AlternateContent>
        <mc:AlternateContent xmlns:mc="http://schemas.openxmlformats.org/markup-compatibility/2006">
          <mc:Choice Requires="x14">
            <control shapeId="1364" r:id="rId266" name="Check Box 340">
              <controlPr defaultSize="0" autoFill="0" autoLine="0" autoPict="0">
                <anchor moveWithCells="1">
                  <from>
                    <xdr:col>1</xdr:col>
                    <xdr:colOff>60960</xdr:colOff>
                    <xdr:row>631</xdr:row>
                    <xdr:rowOff>0</xdr:rowOff>
                  </from>
                  <to>
                    <xdr:col>1</xdr:col>
                    <xdr:colOff>891540</xdr:colOff>
                    <xdr:row>632</xdr:row>
                    <xdr:rowOff>0</xdr:rowOff>
                  </to>
                </anchor>
              </controlPr>
            </control>
          </mc:Choice>
        </mc:AlternateContent>
        <mc:AlternateContent xmlns:mc="http://schemas.openxmlformats.org/markup-compatibility/2006">
          <mc:Choice Requires="x14">
            <control shapeId="1365" r:id="rId267" name="Check Box 341">
              <controlPr defaultSize="0" autoFill="0" autoLine="0" autoPict="0">
                <anchor moveWithCells="1">
                  <from>
                    <xdr:col>1</xdr:col>
                    <xdr:colOff>60960</xdr:colOff>
                    <xdr:row>634</xdr:row>
                    <xdr:rowOff>0</xdr:rowOff>
                  </from>
                  <to>
                    <xdr:col>1</xdr:col>
                    <xdr:colOff>891540</xdr:colOff>
                    <xdr:row>635</xdr:row>
                    <xdr:rowOff>0</xdr:rowOff>
                  </to>
                </anchor>
              </controlPr>
            </control>
          </mc:Choice>
        </mc:AlternateContent>
        <mc:AlternateContent xmlns:mc="http://schemas.openxmlformats.org/markup-compatibility/2006">
          <mc:Choice Requires="x14">
            <control shapeId="1366" r:id="rId268" name="Check Box 342">
              <controlPr defaultSize="0" autoFill="0" autoLine="0" autoPict="0">
                <anchor moveWithCells="1">
                  <from>
                    <xdr:col>1</xdr:col>
                    <xdr:colOff>60960</xdr:colOff>
                    <xdr:row>634</xdr:row>
                    <xdr:rowOff>0</xdr:rowOff>
                  </from>
                  <to>
                    <xdr:col>1</xdr:col>
                    <xdr:colOff>891540</xdr:colOff>
                    <xdr:row>635</xdr:row>
                    <xdr:rowOff>0</xdr:rowOff>
                  </to>
                </anchor>
              </controlPr>
            </control>
          </mc:Choice>
        </mc:AlternateContent>
        <mc:AlternateContent xmlns:mc="http://schemas.openxmlformats.org/markup-compatibility/2006">
          <mc:Choice Requires="x14">
            <control shapeId="1367" r:id="rId269" name="Check Box 343">
              <controlPr defaultSize="0" autoFill="0" autoLine="0" autoPict="0">
                <anchor moveWithCells="1">
                  <from>
                    <xdr:col>1</xdr:col>
                    <xdr:colOff>60960</xdr:colOff>
                    <xdr:row>637</xdr:row>
                    <xdr:rowOff>0</xdr:rowOff>
                  </from>
                  <to>
                    <xdr:col>1</xdr:col>
                    <xdr:colOff>891540</xdr:colOff>
                    <xdr:row>638</xdr:row>
                    <xdr:rowOff>0</xdr:rowOff>
                  </to>
                </anchor>
              </controlPr>
            </control>
          </mc:Choice>
        </mc:AlternateContent>
        <mc:AlternateContent xmlns:mc="http://schemas.openxmlformats.org/markup-compatibility/2006">
          <mc:Choice Requires="x14">
            <control shapeId="1368" r:id="rId270" name="Check Box 344">
              <controlPr defaultSize="0" autoFill="0" autoLine="0" autoPict="0">
                <anchor moveWithCells="1">
                  <from>
                    <xdr:col>1</xdr:col>
                    <xdr:colOff>60960</xdr:colOff>
                    <xdr:row>637</xdr:row>
                    <xdr:rowOff>0</xdr:rowOff>
                  </from>
                  <to>
                    <xdr:col>1</xdr:col>
                    <xdr:colOff>891540</xdr:colOff>
                    <xdr:row>638</xdr:row>
                    <xdr:rowOff>0</xdr:rowOff>
                  </to>
                </anchor>
              </controlPr>
            </control>
          </mc:Choice>
        </mc:AlternateContent>
        <mc:AlternateContent xmlns:mc="http://schemas.openxmlformats.org/markup-compatibility/2006">
          <mc:Choice Requires="x14">
            <control shapeId="1369" r:id="rId271" name="Check Box 345">
              <controlPr defaultSize="0" autoFill="0" autoLine="0" autoPict="0">
                <anchor moveWithCells="1">
                  <from>
                    <xdr:col>1</xdr:col>
                    <xdr:colOff>60960</xdr:colOff>
                    <xdr:row>640</xdr:row>
                    <xdr:rowOff>0</xdr:rowOff>
                  </from>
                  <to>
                    <xdr:col>1</xdr:col>
                    <xdr:colOff>891540</xdr:colOff>
                    <xdr:row>641</xdr:row>
                    <xdr:rowOff>0</xdr:rowOff>
                  </to>
                </anchor>
              </controlPr>
            </control>
          </mc:Choice>
        </mc:AlternateContent>
        <mc:AlternateContent xmlns:mc="http://schemas.openxmlformats.org/markup-compatibility/2006">
          <mc:Choice Requires="x14">
            <control shapeId="1370" r:id="rId272" name="Check Box 346">
              <controlPr defaultSize="0" autoFill="0" autoLine="0" autoPict="0">
                <anchor moveWithCells="1">
                  <from>
                    <xdr:col>1</xdr:col>
                    <xdr:colOff>60960</xdr:colOff>
                    <xdr:row>643</xdr:row>
                    <xdr:rowOff>0</xdr:rowOff>
                  </from>
                  <to>
                    <xdr:col>1</xdr:col>
                    <xdr:colOff>891540</xdr:colOff>
                    <xdr:row>644</xdr:row>
                    <xdr:rowOff>0</xdr:rowOff>
                  </to>
                </anchor>
              </controlPr>
            </control>
          </mc:Choice>
        </mc:AlternateContent>
        <mc:AlternateContent xmlns:mc="http://schemas.openxmlformats.org/markup-compatibility/2006">
          <mc:Choice Requires="x14">
            <control shapeId="1371" r:id="rId273" name="Check Box 347">
              <controlPr defaultSize="0" autoFill="0" autoLine="0" autoPict="0">
                <anchor moveWithCells="1">
                  <from>
                    <xdr:col>1</xdr:col>
                    <xdr:colOff>60960</xdr:colOff>
                    <xdr:row>643</xdr:row>
                    <xdr:rowOff>0</xdr:rowOff>
                  </from>
                  <to>
                    <xdr:col>1</xdr:col>
                    <xdr:colOff>891540</xdr:colOff>
                    <xdr:row>644</xdr:row>
                    <xdr:rowOff>0</xdr:rowOff>
                  </to>
                </anchor>
              </controlPr>
            </control>
          </mc:Choice>
        </mc:AlternateContent>
        <mc:AlternateContent xmlns:mc="http://schemas.openxmlformats.org/markup-compatibility/2006">
          <mc:Choice Requires="x14">
            <control shapeId="1372" r:id="rId274" name="Check Box 348">
              <controlPr defaultSize="0" autoFill="0" autoLine="0" autoPict="0">
                <anchor moveWithCells="1">
                  <from>
                    <xdr:col>1</xdr:col>
                    <xdr:colOff>60960</xdr:colOff>
                    <xdr:row>646</xdr:row>
                    <xdr:rowOff>0</xdr:rowOff>
                  </from>
                  <to>
                    <xdr:col>1</xdr:col>
                    <xdr:colOff>891540</xdr:colOff>
                    <xdr:row>647</xdr:row>
                    <xdr:rowOff>0</xdr:rowOff>
                  </to>
                </anchor>
              </controlPr>
            </control>
          </mc:Choice>
        </mc:AlternateContent>
        <mc:AlternateContent xmlns:mc="http://schemas.openxmlformats.org/markup-compatibility/2006">
          <mc:Choice Requires="x14">
            <control shapeId="1373" r:id="rId275" name="Check Box 349">
              <controlPr defaultSize="0" autoFill="0" autoLine="0" autoPict="0">
                <anchor moveWithCells="1">
                  <from>
                    <xdr:col>1</xdr:col>
                    <xdr:colOff>60960</xdr:colOff>
                    <xdr:row>646</xdr:row>
                    <xdr:rowOff>0</xdr:rowOff>
                  </from>
                  <to>
                    <xdr:col>1</xdr:col>
                    <xdr:colOff>891540</xdr:colOff>
                    <xdr:row>647</xdr:row>
                    <xdr:rowOff>0</xdr:rowOff>
                  </to>
                </anchor>
              </controlPr>
            </control>
          </mc:Choice>
        </mc:AlternateContent>
        <mc:AlternateContent xmlns:mc="http://schemas.openxmlformats.org/markup-compatibility/2006">
          <mc:Choice Requires="x14">
            <control shapeId="1374" r:id="rId276" name="Check Box 350">
              <controlPr defaultSize="0" autoFill="0" autoLine="0" autoPict="0">
                <anchor moveWithCells="1">
                  <from>
                    <xdr:col>1</xdr:col>
                    <xdr:colOff>60960</xdr:colOff>
                    <xdr:row>649</xdr:row>
                    <xdr:rowOff>0</xdr:rowOff>
                  </from>
                  <to>
                    <xdr:col>1</xdr:col>
                    <xdr:colOff>891540</xdr:colOff>
                    <xdr:row>650</xdr:row>
                    <xdr:rowOff>0</xdr:rowOff>
                  </to>
                </anchor>
              </controlPr>
            </control>
          </mc:Choice>
        </mc:AlternateContent>
        <mc:AlternateContent xmlns:mc="http://schemas.openxmlformats.org/markup-compatibility/2006">
          <mc:Choice Requires="x14">
            <control shapeId="1375" r:id="rId277" name="Check Box 351">
              <controlPr defaultSize="0" autoFill="0" autoLine="0" autoPict="0">
                <anchor moveWithCells="1">
                  <from>
                    <xdr:col>1</xdr:col>
                    <xdr:colOff>60960</xdr:colOff>
                    <xdr:row>649</xdr:row>
                    <xdr:rowOff>0</xdr:rowOff>
                  </from>
                  <to>
                    <xdr:col>1</xdr:col>
                    <xdr:colOff>891540</xdr:colOff>
                    <xdr:row>650</xdr:row>
                    <xdr:rowOff>0</xdr:rowOff>
                  </to>
                </anchor>
              </controlPr>
            </control>
          </mc:Choice>
        </mc:AlternateContent>
        <mc:AlternateContent xmlns:mc="http://schemas.openxmlformats.org/markup-compatibility/2006">
          <mc:Choice Requires="x14">
            <control shapeId="1376" r:id="rId278" name="Check Box 352">
              <controlPr defaultSize="0" autoFill="0" autoLine="0" autoPict="0">
                <anchor moveWithCells="1">
                  <from>
                    <xdr:col>1</xdr:col>
                    <xdr:colOff>60960</xdr:colOff>
                    <xdr:row>652</xdr:row>
                    <xdr:rowOff>0</xdr:rowOff>
                  </from>
                  <to>
                    <xdr:col>1</xdr:col>
                    <xdr:colOff>899160</xdr:colOff>
                    <xdr:row>653</xdr:row>
                    <xdr:rowOff>0</xdr:rowOff>
                  </to>
                </anchor>
              </controlPr>
            </control>
          </mc:Choice>
        </mc:AlternateContent>
        <mc:AlternateContent xmlns:mc="http://schemas.openxmlformats.org/markup-compatibility/2006">
          <mc:Choice Requires="x14">
            <control shapeId="1377" r:id="rId279" name="Check Box 353">
              <controlPr defaultSize="0" autoFill="0" autoLine="0" autoPict="0">
                <anchor moveWithCells="1">
                  <from>
                    <xdr:col>1</xdr:col>
                    <xdr:colOff>60960</xdr:colOff>
                    <xdr:row>653</xdr:row>
                    <xdr:rowOff>0</xdr:rowOff>
                  </from>
                  <to>
                    <xdr:col>1</xdr:col>
                    <xdr:colOff>899160</xdr:colOff>
                    <xdr:row>654</xdr:row>
                    <xdr:rowOff>0</xdr:rowOff>
                  </to>
                </anchor>
              </controlPr>
            </control>
          </mc:Choice>
        </mc:AlternateContent>
        <mc:AlternateContent xmlns:mc="http://schemas.openxmlformats.org/markup-compatibility/2006">
          <mc:Choice Requires="x14">
            <control shapeId="1378" r:id="rId280" name="Check Box 354">
              <controlPr defaultSize="0" autoFill="0" autoLine="0" autoPict="0">
                <anchor moveWithCells="1">
                  <from>
                    <xdr:col>1</xdr:col>
                    <xdr:colOff>60960</xdr:colOff>
                    <xdr:row>656</xdr:row>
                    <xdr:rowOff>0</xdr:rowOff>
                  </from>
                  <to>
                    <xdr:col>1</xdr:col>
                    <xdr:colOff>891540</xdr:colOff>
                    <xdr:row>657</xdr:row>
                    <xdr:rowOff>0</xdr:rowOff>
                  </to>
                </anchor>
              </controlPr>
            </control>
          </mc:Choice>
        </mc:AlternateContent>
        <mc:AlternateContent xmlns:mc="http://schemas.openxmlformats.org/markup-compatibility/2006">
          <mc:Choice Requires="x14">
            <control shapeId="1379" r:id="rId281" name="Check Box 355">
              <controlPr defaultSize="0" autoFill="0" autoLine="0" autoPict="0">
                <anchor moveWithCells="1">
                  <from>
                    <xdr:col>1</xdr:col>
                    <xdr:colOff>60960</xdr:colOff>
                    <xdr:row>657</xdr:row>
                    <xdr:rowOff>0</xdr:rowOff>
                  </from>
                  <to>
                    <xdr:col>1</xdr:col>
                    <xdr:colOff>891540</xdr:colOff>
                    <xdr:row>658</xdr:row>
                    <xdr:rowOff>0</xdr:rowOff>
                  </to>
                </anchor>
              </controlPr>
            </control>
          </mc:Choice>
        </mc:AlternateContent>
        <mc:AlternateContent xmlns:mc="http://schemas.openxmlformats.org/markup-compatibility/2006">
          <mc:Choice Requires="x14">
            <control shapeId="1380" r:id="rId282" name="Check Box 356">
              <controlPr defaultSize="0" autoFill="0" autoLine="0" autoPict="0">
                <anchor moveWithCells="1">
                  <from>
                    <xdr:col>1</xdr:col>
                    <xdr:colOff>60960</xdr:colOff>
                    <xdr:row>658</xdr:row>
                    <xdr:rowOff>0</xdr:rowOff>
                  </from>
                  <to>
                    <xdr:col>1</xdr:col>
                    <xdr:colOff>891540</xdr:colOff>
                    <xdr:row>659</xdr:row>
                    <xdr:rowOff>0</xdr:rowOff>
                  </to>
                </anchor>
              </controlPr>
            </control>
          </mc:Choice>
        </mc:AlternateContent>
        <mc:AlternateContent xmlns:mc="http://schemas.openxmlformats.org/markup-compatibility/2006">
          <mc:Choice Requires="x14">
            <control shapeId="1381" r:id="rId283" name="Check Box 357">
              <controlPr defaultSize="0" autoFill="0" autoLine="0" autoPict="0">
                <anchor moveWithCells="1">
                  <from>
                    <xdr:col>1</xdr:col>
                    <xdr:colOff>60960</xdr:colOff>
                    <xdr:row>661</xdr:row>
                    <xdr:rowOff>0</xdr:rowOff>
                  </from>
                  <to>
                    <xdr:col>1</xdr:col>
                    <xdr:colOff>891540</xdr:colOff>
                    <xdr:row>662</xdr:row>
                    <xdr:rowOff>0</xdr:rowOff>
                  </to>
                </anchor>
              </controlPr>
            </control>
          </mc:Choice>
        </mc:AlternateContent>
        <mc:AlternateContent xmlns:mc="http://schemas.openxmlformats.org/markup-compatibility/2006">
          <mc:Choice Requires="x14">
            <control shapeId="1383" r:id="rId284" name="Check Box 359">
              <controlPr defaultSize="0" autoFill="0" autoLine="0" autoPict="0">
                <anchor moveWithCells="1">
                  <from>
                    <xdr:col>1</xdr:col>
                    <xdr:colOff>60960</xdr:colOff>
                    <xdr:row>663</xdr:row>
                    <xdr:rowOff>0</xdr:rowOff>
                  </from>
                  <to>
                    <xdr:col>1</xdr:col>
                    <xdr:colOff>891540</xdr:colOff>
                    <xdr:row>664</xdr:row>
                    <xdr:rowOff>0</xdr:rowOff>
                  </to>
                </anchor>
              </controlPr>
            </control>
          </mc:Choice>
        </mc:AlternateContent>
        <mc:AlternateContent xmlns:mc="http://schemas.openxmlformats.org/markup-compatibility/2006">
          <mc:Choice Requires="x14">
            <control shapeId="1384" r:id="rId285" name="Check Box 360">
              <controlPr defaultSize="0" autoFill="0" autoLine="0" autoPict="0">
                <anchor moveWithCells="1">
                  <from>
                    <xdr:col>1</xdr:col>
                    <xdr:colOff>60960</xdr:colOff>
                    <xdr:row>664</xdr:row>
                    <xdr:rowOff>0</xdr:rowOff>
                  </from>
                  <to>
                    <xdr:col>1</xdr:col>
                    <xdr:colOff>891540</xdr:colOff>
                    <xdr:row>665</xdr:row>
                    <xdr:rowOff>0</xdr:rowOff>
                  </to>
                </anchor>
              </controlPr>
            </control>
          </mc:Choice>
        </mc:AlternateContent>
        <mc:AlternateContent xmlns:mc="http://schemas.openxmlformats.org/markup-compatibility/2006">
          <mc:Choice Requires="x14">
            <control shapeId="1385" r:id="rId286" name="Check Box 361">
              <controlPr defaultSize="0" autoFill="0" autoLine="0" autoPict="0">
                <anchor moveWithCells="1">
                  <from>
                    <xdr:col>1</xdr:col>
                    <xdr:colOff>60960</xdr:colOff>
                    <xdr:row>665</xdr:row>
                    <xdr:rowOff>0</xdr:rowOff>
                  </from>
                  <to>
                    <xdr:col>1</xdr:col>
                    <xdr:colOff>891540</xdr:colOff>
                    <xdr:row>666</xdr:row>
                    <xdr:rowOff>0</xdr:rowOff>
                  </to>
                </anchor>
              </controlPr>
            </control>
          </mc:Choice>
        </mc:AlternateContent>
        <mc:AlternateContent xmlns:mc="http://schemas.openxmlformats.org/markup-compatibility/2006">
          <mc:Choice Requires="x14">
            <control shapeId="1382" r:id="rId287" name="Check Box 358">
              <controlPr defaultSize="0" autoFill="0" autoLine="0" autoPict="0">
                <anchor moveWithCells="1">
                  <from>
                    <xdr:col>1</xdr:col>
                    <xdr:colOff>60960</xdr:colOff>
                    <xdr:row>662</xdr:row>
                    <xdr:rowOff>0</xdr:rowOff>
                  </from>
                  <to>
                    <xdr:col>1</xdr:col>
                    <xdr:colOff>891540</xdr:colOff>
                    <xdr:row>663</xdr:row>
                    <xdr:rowOff>0</xdr:rowOff>
                  </to>
                </anchor>
              </controlPr>
            </control>
          </mc:Choice>
        </mc:AlternateContent>
        <mc:AlternateContent xmlns:mc="http://schemas.openxmlformats.org/markup-compatibility/2006">
          <mc:Choice Requires="x14">
            <control shapeId="1386" r:id="rId288" name="Check Box 362">
              <controlPr defaultSize="0" autoFill="0" autoLine="0" autoPict="0">
                <anchor moveWithCells="1">
                  <from>
                    <xdr:col>1</xdr:col>
                    <xdr:colOff>60960</xdr:colOff>
                    <xdr:row>670</xdr:row>
                    <xdr:rowOff>0</xdr:rowOff>
                  </from>
                  <to>
                    <xdr:col>1</xdr:col>
                    <xdr:colOff>876300</xdr:colOff>
                    <xdr:row>671</xdr:row>
                    <xdr:rowOff>0</xdr:rowOff>
                  </to>
                </anchor>
              </controlPr>
            </control>
          </mc:Choice>
        </mc:AlternateContent>
        <mc:AlternateContent xmlns:mc="http://schemas.openxmlformats.org/markup-compatibility/2006">
          <mc:Choice Requires="x14">
            <control shapeId="1387" r:id="rId289" name="Check Box 363">
              <controlPr defaultSize="0" autoFill="0" autoLine="0" autoPict="0">
                <anchor moveWithCells="1">
                  <from>
                    <xdr:col>1</xdr:col>
                    <xdr:colOff>60960</xdr:colOff>
                    <xdr:row>671</xdr:row>
                    <xdr:rowOff>0</xdr:rowOff>
                  </from>
                  <to>
                    <xdr:col>1</xdr:col>
                    <xdr:colOff>876300</xdr:colOff>
                    <xdr:row>672</xdr:row>
                    <xdr:rowOff>0</xdr:rowOff>
                  </to>
                </anchor>
              </controlPr>
            </control>
          </mc:Choice>
        </mc:AlternateContent>
        <mc:AlternateContent xmlns:mc="http://schemas.openxmlformats.org/markup-compatibility/2006">
          <mc:Choice Requires="x14">
            <control shapeId="1388" r:id="rId290" name="Check Box 364">
              <controlPr defaultSize="0" autoFill="0" autoLine="0" autoPict="0">
                <anchor moveWithCells="1">
                  <from>
                    <xdr:col>1</xdr:col>
                    <xdr:colOff>60960</xdr:colOff>
                    <xdr:row>674</xdr:row>
                    <xdr:rowOff>0</xdr:rowOff>
                  </from>
                  <to>
                    <xdr:col>1</xdr:col>
                    <xdr:colOff>876300</xdr:colOff>
                    <xdr:row>675</xdr:row>
                    <xdr:rowOff>0</xdr:rowOff>
                  </to>
                </anchor>
              </controlPr>
            </control>
          </mc:Choice>
        </mc:AlternateContent>
        <mc:AlternateContent xmlns:mc="http://schemas.openxmlformats.org/markup-compatibility/2006">
          <mc:Choice Requires="x14">
            <control shapeId="1389" r:id="rId291" name="Check Box 365">
              <controlPr defaultSize="0" autoFill="0" autoLine="0" autoPict="0">
                <anchor moveWithCells="1">
                  <from>
                    <xdr:col>1</xdr:col>
                    <xdr:colOff>60960</xdr:colOff>
                    <xdr:row>675</xdr:row>
                    <xdr:rowOff>0</xdr:rowOff>
                  </from>
                  <to>
                    <xdr:col>1</xdr:col>
                    <xdr:colOff>876300</xdr:colOff>
                    <xdr:row>676</xdr:row>
                    <xdr:rowOff>0</xdr:rowOff>
                  </to>
                </anchor>
              </controlPr>
            </control>
          </mc:Choice>
        </mc:AlternateContent>
        <mc:AlternateContent xmlns:mc="http://schemas.openxmlformats.org/markup-compatibility/2006">
          <mc:Choice Requires="x14">
            <control shapeId="1390" r:id="rId292" name="Check Box 366">
              <controlPr defaultSize="0" autoFill="0" autoLine="0" autoPict="0">
                <anchor moveWithCells="1">
                  <from>
                    <xdr:col>1</xdr:col>
                    <xdr:colOff>60960</xdr:colOff>
                    <xdr:row>676</xdr:row>
                    <xdr:rowOff>0</xdr:rowOff>
                  </from>
                  <to>
                    <xdr:col>1</xdr:col>
                    <xdr:colOff>876300</xdr:colOff>
                    <xdr:row>677</xdr:row>
                    <xdr:rowOff>0</xdr:rowOff>
                  </to>
                </anchor>
              </controlPr>
            </control>
          </mc:Choice>
        </mc:AlternateContent>
        <mc:AlternateContent xmlns:mc="http://schemas.openxmlformats.org/markup-compatibility/2006">
          <mc:Choice Requires="x14">
            <control shapeId="1391" r:id="rId293" name="Check Box 367">
              <controlPr defaultSize="0" autoFill="0" autoLine="0" autoPict="0">
                <anchor moveWithCells="1">
                  <from>
                    <xdr:col>1</xdr:col>
                    <xdr:colOff>60960</xdr:colOff>
                    <xdr:row>679</xdr:row>
                    <xdr:rowOff>0</xdr:rowOff>
                  </from>
                  <to>
                    <xdr:col>1</xdr:col>
                    <xdr:colOff>876300</xdr:colOff>
                    <xdr:row>680</xdr:row>
                    <xdr:rowOff>0</xdr:rowOff>
                  </to>
                </anchor>
              </controlPr>
            </control>
          </mc:Choice>
        </mc:AlternateContent>
        <mc:AlternateContent xmlns:mc="http://schemas.openxmlformats.org/markup-compatibility/2006">
          <mc:Choice Requires="x14">
            <control shapeId="1392" r:id="rId294" name="Check Box 368">
              <controlPr defaultSize="0" autoFill="0" autoLine="0" autoPict="0">
                <anchor moveWithCells="1">
                  <from>
                    <xdr:col>1</xdr:col>
                    <xdr:colOff>60960</xdr:colOff>
                    <xdr:row>680</xdr:row>
                    <xdr:rowOff>0</xdr:rowOff>
                  </from>
                  <to>
                    <xdr:col>1</xdr:col>
                    <xdr:colOff>876300</xdr:colOff>
                    <xdr:row>681</xdr:row>
                    <xdr:rowOff>0</xdr:rowOff>
                  </to>
                </anchor>
              </controlPr>
            </control>
          </mc:Choice>
        </mc:AlternateContent>
        <mc:AlternateContent xmlns:mc="http://schemas.openxmlformats.org/markup-compatibility/2006">
          <mc:Choice Requires="x14">
            <control shapeId="1393" r:id="rId295" name="Check Box 369">
              <controlPr defaultSize="0" autoFill="0" autoLine="0" autoPict="0">
                <anchor moveWithCells="1">
                  <from>
                    <xdr:col>1</xdr:col>
                    <xdr:colOff>60960</xdr:colOff>
                    <xdr:row>681</xdr:row>
                    <xdr:rowOff>0</xdr:rowOff>
                  </from>
                  <to>
                    <xdr:col>1</xdr:col>
                    <xdr:colOff>876300</xdr:colOff>
                    <xdr:row>682</xdr:row>
                    <xdr:rowOff>0</xdr:rowOff>
                  </to>
                </anchor>
              </controlPr>
            </control>
          </mc:Choice>
        </mc:AlternateContent>
        <mc:AlternateContent xmlns:mc="http://schemas.openxmlformats.org/markup-compatibility/2006">
          <mc:Choice Requires="x14">
            <control shapeId="1394" r:id="rId296" name="Check Box 370">
              <controlPr defaultSize="0" autoFill="0" autoLine="0" autoPict="0">
                <anchor moveWithCells="1">
                  <from>
                    <xdr:col>1</xdr:col>
                    <xdr:colOff>60960</xdr:colOff>
                    <xdr:row>682</xdr:row>
                    <xdr:rowOff>0</xdr:rowOff>
                  </from>
                  <to>
                    <xdr:col>1</xdr:col>
                    <xdr:colOff>876300</xdr:colOff>
                    <xdr:row>683</xdr:row>
                    <xdr:rowOff>0</xdr:rowOff>
                  </to>
                </anchor>
              </controlPr>
            </control>
          </mc:Choice>
        </mc:AlternateContent>
        <mc:AlternateContent xmlns:mc="http://schemas.openxmlformats.org/markup-compatibility/2006">
          <mc:Choice Requires="x14">
            <control shapeId="1395" r:id="rId297" name="Check Box 371">
              <controlPr defaultSize="0" autoFill="0" autoLine="0" autoPict="0">
                <anchor moveWithCells="1">
                  <from>
                    <xdr:col>1</xdr:col>
                    <xdr:colOff>60960</xdr:colOff>
                    <xdr:row>683</xdr:row>
                    <xdr:rowOff>0</xdr:rowOff>
                  </from>
                  <to>
                    <xdr:col>1</xdr:col>
                    <xdr:colOff>876300</xdr:colOff>
                    <xdr:row>684</xdr:row>
                    <xdr:rowOff>0</xdr:rowOff>
                  </to>
                </anchor>
              </controlPr>
            </control>
          </mc:Choice>
        </mc:AlternateContent>
        <mc:AlternateContent xmlns:mc="http://schemas.openxmlformats.org/markup-compatibility/2006">
          <mc:Choice Requires="x14">
            <control shapeId="1396" r:id="rId298" name="Check Box 372">
              <controlPr defaultSize="0" autoFill="0" autoLine="0" autoPict="0">
                <anchor moveWithCells="1">
                  <from>
                    <xdr:col>1</xdr:col>
                    <xdr:colOff>60960</xdr:colOff>
                    <xdr:row>673</xdr:row>
                    <xdr:rowOff>0</xdr:rowOff>
                  </from>
                  <to>
                    <xdr:col>1</xdr:col>
                    <xdr:colOff>876300</xdr:colOff>
                    <xdr:row>674</xdr:row>
                    <xdr:rowOff>0</xdr:rowOff>
                  </to>
                </anchor>
              </controlPr>
            </control>
          </mc:Choice>
        </mc:AlternateContent>
        <mc:AlternateContent xmlns:mc="http://schemas.openxmlformats.org/markup-compatibility/2006">
          <mc:Choice Requires="x14">
            <control shapeId="1397" r:id="rId299" name="Check Box 373">
              <controlPr defaultSize="0" autoFill="0" autoLine="0" autoPict="0">
                <anchor moveWithCells="1">
                  <from>
                    <xdr:col>1</xdr:col>
                    <xdr:colOff>60960</xdr:colOff>
                    <xdr:row>678</xdr:row>
                    <xdr:rowOff>0</xdr:rowOff>
                  </from>
                  <to>
                    <xdr:col>1</xdr:col>
                    <xdr:colOff>876300</xdr:colOff>
                    <xdr:row>679</xdr:row>
                    <xdr:rowOff>0</xdr:rowOff>
                  </to>
                </anchor>
              </controlPr>
            </control>
          </mc:Choice>
        </mc:AlternateContent>
        <mc:AlternateContent xmlns:mc="http://schemas.openxmlformats.org/markup-compatibility/2006">
          <mc:Choice Requires="x14">
            <control shapeId="1398" r:id="rId300" name="Check Box 374">
              <controlPr defaultSize="0" autoFill="0" autoLine="0" autoPict="0">
                <anchor moveWithCells="1">
                  <from>
                    <xdr:col>1</xdr:col>
                    <xdr:colOff>60960</xdr:colOff>
                    <xdr:row>672</xdr:row>
                    <xdr:rowOff>0</xdr:rowOff>
                  </from>
                  <to>
                    <xdr:col>2</xdr:col>
                    <xdr:colOff>38100</xdr:colOff>
                    <xdr:row>673</xdr:row>
                    <xdr:rowOff>0</xdr:rowOff>
                  </to>
                </anchor>
              </controlPr>
            </control>
          </mc:Choice>
        </mc:AlternateContent>
        <mc:AlternateContent xmlns:mc="http://schemas.openxmlformats.org/markup-compatibility/2006">
          <mc:Choice Requires="x14">
            <control shapeId="1399" r:id="rId301" name="Check Box 375">
              <controlPr defaultSize="0" autoFill="0" autoLine="0" autoPict="0">
                <anchor moveWithCells="1">
                  <from>
                    <xdr:col>1</xdr:col>
                    <xdr:colOff>60960</xdr:colOff>
                    <xdr:row>673</xdr:row>
                    <xdr:rowOff>0</xdr:rowOff>
                  </from>
                  <to>
                    <xdr:col>2</xdr:col>
                    <xdr:colOff>38100</xdr:colOff>
                    <xdr:row>674</xdr:row>
                    <xdr:rowOff>0</xdr:rowOff>
                  </to>
                </anchor>
              </controlPr>
            </control>
          </mc:Choice>
        </mc:AlternateContent>
        <mc:AlternateContent xmlns:mc="http://schemas.openxmlformats.org/markup-compatibility/2006">
          <mc:Choice Requires="x14">
            <control shapeId="1400" r:id="rId302" name="Check Box 376">
              <controlPr defaultSize="0" autoFill="0" autoLine="0" autoPict="0">
                <anchor moveWithCells="1">
                  <from>
                    <xdr:col>1</xdr:col>
                    <xdr:colOff>60960</xdr:colOff>
                    <xdr:row>674</xdr:row>
                    <xdr:rowOff>0</xdr:rowOff>
                  </from>
                  <to>
                    <xdr:col>2</xdr:col>
                    <xdr:colOff>38100</xdr:colOff>
                    <xdr:row>675</xdr:row>
                    <xdr:rowOff>0</xdr:rowOff>
                  </to>
                </anchor>
              </controlPr>
            </control>
          </mc:Choice>
        </mc:AlternateContent>
        <mc:AlternateContent xmlns:mc="http://schemas.openxmlformats.org/markup-compatibility/2006">
          <mc:Choice Requires="x14">
            <control shapeId="1401" r:id="rId303" name="Check Box 377">
              <controlPr defaultSize="0" autoFill="0" autoLine="0" autoPict="0">
                <anchor moveWithCells="1">
                  <from>
                    <xdr:col>1</xdr:col>
                    <xdr:colOff>60960</xdr:colOff>
                    <xdr:row>675</xdr:row>
                    <xdr:rowOff>0</xdr:rowOff>
                  </from>
                  <to>
                    <xdr:col>2</xdr:col>
                    <xdr:colOff>38100</xdr:colOff>
                    <xdr:row>676</xdr:row>
                    <xdr:rowOff>0</xdr:rowOff>
                  </to>
                </anchor>
              </controlPr>
            </control>
          </mc:Choice>
        </mc:AlternateContent>
        <mc:AlternateContent xmlns:mc="http://schemas.openxmlformats.org/markup-compatibility/2006">
          <mc:Choice Requires="x14">
            <control shapeId="1402" r:id="rId304" name="Check Box 378">
              <controlPr defaultSize="0" autoFill="0" autoLine="0" autoPict="0">
                <anchor moveWithCells="1">
                  <from>
                    <xdr:col>1</xdr:col>
                    <xdr:colOff>60960</xdr:colOff>
                    <xdr:row>676</xdr:row>
                    <xdr:rowOff>0</xdr:rowOff>
                  </from>
                  <to>
                    <xdr:col>2</xdr:col>
                    <xdr:colOff>38100</xdr:colOff>
                    <xdr:row>677</xdr:row>
                    <xdr:rowOff>0</xdr:rowOff>
                  </to>
                </anchor>
              </controlPr>
            </control>
          </mc:Choice>
        </mc:AlternateContent>
        <mc:AlternateContent xmlns:mc="http://schemas.openxmlformats.org/markup-compatibility/2006">
          <mc:Choice Requires="x14">
            <control shapeId="1403" r:id="rId305" name="Check Box 379">
              <controlPr defaultSize="0" autoFill="0" autoLine="0" autoPict="0">
                <anchor moveWithCells="1">
                  <from>
                    <xdr:col>1</xdr:col>
                    <xdr:colOff>60960</xdr:colOff>
                    <xdr:row>677</xdr:row>
                    <xdr:rowOff>0</xdr:rowOff>
                  </from>
                  <to>
                    <xdr:col>2</xdr:col>
                    <xdr:colOff>38100</xdr:colOff>
                    <xdr:row>678</xdr:row>
                    <xdr:rowOff>0</xdr:rowOff>
                  </to>
                </anchor>
              </controlPr>
            </control>
          </mc:Choice>
        </mc:AlternateContent>
        <mc:AlternateContent xmlns:mc="http://schemas.openxmlformats.org/markup-compatibility/2006">
          <mc:Choice Requires="x14">
            <control shapeId="1404" r:id="rId306" name="Check Box 380">
              <controlPr defaultSize="0" autoFill="0" autoLine="0" autoPict="0">
                <anchor moveWithCells="1">
                  <from>
                    <xdr:col>1</xdr:col>
                    <xdr:colOff>60960</xdr:colOff>
                    <xdr:row>678</xdr:row>
                    <xdr:rowOff>0</xdr:rowOff>
                  </from>
                  <to>
                    <xdr:col>2</xdr:col>
                    <xdr:colOff>38100</xdr:colOff>
                    <xdr:row>679</xdr:row>
                    <xdr:rowOff>0</xdr:rowOff>
                  </to>
                </anchor>
              </controlPr>
            </control>
          </mc:Choice>
        </mc:AlternateContent>
        <mc:AlternateContent xmlns:mc="http://schemas.openxmlformats.org/markup-compatibility/2006">
          <mc:Choice Requires="x14">
            <control shapeId="1405" r:id="rId307" name="Check Box 381">
              <controlPr defaultSize="0" autoFill="0" autoLine="0" autoPict="0">
                <anchor moveWithCells="1">
                  <from>
                    <xdr:col>1</xdr:col>
                    <xdr:colOff>60960</xdr:colOff>
                    <xdr:row>679</xdr:row>
                    <xdr:rowOff>0</xdr:rowOff>
                  </from>
                  <to>
                    <xdr:col>2</xdr:col>
                    <xdr:colOff>38100</xdr:colOff>
                    <xdr:row>680</xdr:row>
                    <xdr:rowOff>0</xdr:rowOff>
                  </to>
                </anchor>
              </controlPr>
            </control>
          </mc:Choice>
        </mc:AlternateContent>
        <mc:AlternateContent xmlns:mc="http://schemas.openxmlformats.org/markup-compatibility/2006">
          <mc:Choice Requires="x14">
            <control shapeId="1406" r:id="rId308" name="Check Box 382">
              <controlPr defaultSize="0" autoFill="0" autoLine="0" autoPict="0">
                <anchor moveWithCells="1">
                  <from>
                    <xdr:col>1</xdr:col>
                    <xdr:colOff>60960</xdr:colOff>
                    <xdr:row>680</xdr:row>
                    <xdr:rowOff>0</xdr:rowOff>
                  </from>
                  <to>
                    <xdr:col>2</xdr:col>
                    <xdr:colOff>38100</xdr:colOff>
                    <xdr:row>681</xdr:row>
                    <xdr:rowOff>0</xdr:rowOff>
                  </to>
                </anchor>
              </controlPr>
            </control>
          </mc:Choice>
        </mc:AlternateContent>
        <mc:AlternateContent xmlns:mc="http://schemas.openxmlformats.org/markup-compatibility/2006">
          <mc:Choice Requires="x14">
            <control shapeId="1407" r:id="rId309" name="Check Box 383">
              <controlPr defaultSize="0" autoFill="0" autoLine="0" autoPict="0">
                <anchor moveWithCells="1">
                  <from>
                    <xdr:col>1</xdr:col>
                    <xdr:colOff>60960</xdr:colOff>
                    <xdr:row>681</xdr:row>
                    <xdr:rowOff>0</xdr:rowOff>
                  </from>
                  <to>
                    <xdr:col>2</xdr:col>
                    <xdr:colOff>38100</xdr:colOff>
                    <xdr:row>682</xdr:row>
                    <xdr:rowOff>0</xdr:rowOff>
                  </to>
                </anchor>
              </controlPr>
            </control>
          </mc:Choice>
        </mc:AlternateContent>
        <mc:AlternateContent xmlns:mc="http://schemas.openxmlformats.org/markup-compatibility/2006">
          <mc:Choice Requires="x14">
            <control shapeId="1408" r:id="rId310" name="Check Box 384">
              <controlPr defaultSize="0" autoFill="0" autoLine="0" autoPict="0">
                <anchor moveWithCells="1">
                  <from>
                    <xdr:col>1</xdr:col>
                    <xdr:colOff>60960</xdr:colOff>
                    <xdr:row>682</xdr:row>
                    <xdr:rowOff>0</xdr:rowOff>
                  </from>
                  <to>
                    <xdr:col>2</xdr:col>
                    <xdr:colOff>38100</xdr:colOff>
                    <xdr:row>683</xdr:row>
                    <xdr:rowOff>0</xdr:rowOff>
                  </to>
                </anchor>
              </controlPr>
            </control>
          </mc:Choice>
        </mc:AlternateContent>
        <mc:AlternateContent xmlns:mc="http://schemas.openxmlformats.org/markup-compatibility/2006">
          <mc:Choice Requires="x14">
            <control shapeId="1409" r:id="rId311" name="Check Box 385">
              <controlPr defaultSize="0" autoFill="0" autoLine="0" autoPict="0">
                <anchor moveWithCells="1">
                  <from>
                    <xdr:col>1</xdr:col>
                    <xdr:colOff>60960</xdr:colOff>
                    <xdr:row>683</xdr:row>
                    <xdr:rowOff>0</xdr:rowOff>
                  </from>
                  <to>
                    <xdr:col>2</xdr:col>
                    <xdr:colOff>38100</xdr:colOff>
                    <xdr:row>684</xdr:row>
                    <xdr:rowOff>0</xdr:rowOff>
                  </to>
                </anchor>
              </controlPr>
            </control>
          </mc:Choice>
        </mc:AlternateContent>
        <mc:AlternateContent xmlns:mc="http://schemas.openxmlformats.org/markup-compatibility/2006">
          <mc:Choice Requires="x14">
            <control shapeId="1410" r:id="rId312" name="Check Box 386">
              <controlPr defaultSize="0" autoFill="0" autoLine="0" autoPict="0">
                <anchor moveWithCells="1">
                  <from>
                    <xdr:col>1</xdr:col>
                    <xdr:colOff>60960</xdr:colOff>
                    <xdr:row>684</xdr:row>
                    <xdr:rowOff>0</xdr:rowOff>
                  </from>
                  <to>
                    <xdr:col>2</xdr:col>
                    <xdr:colOff>38100</xdr:colOff>
                    <xdr:row>685</xdr:row>
                    <xdr:rowOff>0</xdr:rowOff>
                  </to>
                </anchor>
              </controlPr>
            </control>
          </mc:Choice>
        </mc:AlternateContent>
        <mc:AlternateContent xmlns:mc="http://schemas.openxmlformats.org/markup-compatibility/2006">
          <mc:Choice Requires="x14">
            <control shapeId="1411" r:id="rId313" name="Check Box 387">
              <controlPr defaultSize="0" autoFill="0" autoLine="0" autoPict="0">
                <anchor moveWithCells="1">
                  <from>
                    <xdr:col>1</xdr:col>
                    <xdr:colOff>60960</xdr:colOff>
                    <xdr:row>685</xdr:row>
                    <xdr:rowOff>0</xdr:rowOff>
                  </from>
                  <to>
                    <xdr:col>2</xdr:col>
                    <xdr:colOff>38100</xdr:colOff>
                    <xdr:row>686</xdr:row>
                    <xdr:rowOff>0</xdr:rowOff>
                  </to>
                </anchor>
              </controlPr>
            </control>
          </mc:Choice>
        </mc:AlternateContent>
        <mc:AlternateContent xmlns:mc="http://schemas.openxmlformats.org/markup-compatibility/2006">
          <mc:Choice Requires="x14">
            <control shapeId="1412" r:id="rId314" name="Check Box 388">
              <controlPr defaultSize="0" autoFill="0" autoLine="0" autoPict="0">
                <anchor moveWithCells="1">
                  <from>
                    <xdr:col>1</xdr:col>
                    <xdr:colOff>60960</xdr:colOff>
                    <xdr:row>686</xdr:row>
                    <xdr:rowOff>0</xdr:rowOff>
                  </from>
                  <to>
                    <xdr:col>2</xdr:col>
                    <xdr:colOff>38100</xdr:colOff>
                    <xdr:row>687</xdr:row>
                    <xdr:rowOff>0</xdr:rowOff>
                  </to>
                </anchor>
              </controlPr>
            </control>
          </mc:Choice>
        </mc:AlternateContent>
        <mc:AlternateContent xmlns:mc="http://schemas.openxmlformats.org/markup-compatibility/2006">
          <mc:Choice Requires="x14">
            <control shapeId="1413" r:id="rId315" name="Check Box 389">
              <controlPr defaultSize="0" autoFill="0" autoLine="0" autoPict="0">
                <anchor moveWithCells="1">
                  <from>
                    <xdr:col>1</xdr:col>
                    <xdr:colOff>60960</xdr:colOff>
                    <xdr:row>687</xdr:row>
                    <xdr:rowOff>0</xdr:rowOff>
                  </from>
                  <to>
                    <xdr:col>1</xdr:col>
                    <xdr:colOff>876300</xdr:colOff>
                    <xdr:row>688</xdr:row>
                    <xdr:rowOff>0</xdr:rowOff>
                  </to>
                </anchor>
              </controlPr>
            </control>
          </mc:Choice>
        </mc:AlternateContent>
        <mc:AlternateContent xmlns:mc="http://schemas.openxmlformats.org/markup-compatibility/2006">
          <mc:Choice Requires="x14">
            <control shapeId="1414" r:id="rId316" name="Check Box 390">
              <controlPr defaultSize="0" autoFill="0" autoLine="0" autoPict="0">
                <anchor moveWithCells="1">
                  <from>
                    <xdr:col>1</xdr:col>
                    <xdr:colOff>60960</xdr:colOff>
                    <xdr:row>688</xdr:row>
                    <xdr:rowOff>0</xdr:rowOff>
                  </from>
                  <to>
                    <xdr:col>1</xdr:col>
                    <xdr:colOff>876300</xdr:colOff>
                    <xdr:row>689</xdr:row>
                    <xdr:rowOff>0</xdr:rowOff>
                  </to>
                </anchor>
              </controlPr>
            </control>
          </mc:Choice>
        </mc:AlternateContent>
        <mc:AlternateContent xmlns:mc="http://schemas.openxmlformats.org/markup-compatibility/2006">
          <mc:Choice Requires="x14">
            <control shapeId="1415" r:id="rId317" name="Check Box 391">
              <controlPr defaultSize="0" autoFill="0" autoLine="0" autoPict="0">
                <anchor moveWithCells="1">
                  <from>
                    <xdr:col>1</xdr:col>
                    <xdr:colOff>60960</xdr:colOff>
                    <xdr:row>691</xdr:row>
                    <xdr:rowOff>0</xdr:rowOff>
                  </from>
                  <to>
                    <xdr:col>1</xdr:col>
                    <xdr:colOff>876300</xdr:colOff>
                    <xdr:row>692</xdr:row>
                    <xdr:rowOff>0</xdr:rowOff>
                  </to>
                </anchor>
              </controlPr>
            </control>
          </mc:Choice>
        </mc:AlternateContent>
        <mc:AlternateContent xmlns:mc="http://schemas.openxmlformats.org/markup-compatibility/2006">
          <mc:Choice Requires="x14">
            <control shapeId="1416" r:id="rId318" name="Check Box 392">
              <controlPr defaultSize="0" autoFill="0" autoLine="0" autoPict="0">
                <anchor moveWithCells="1">
                  <from>
                    <xdr:col>1</xdr:col>
                    <xdr:colOff>60960</xdr:colOff>
                    <xdr:row>692</xdr:row>
                    <xdr:rowOff>0</xdr:rowOff>
                  </from>
                  <to>
                    <xdr:col>1</xdr:col>
                    <xdr:colOff>876300</xdr:colOff>
                    <xdr:row>693</xdr:row>
                    <xdr:rowOff>0</xdr:rowOff>
                  </to>
                </anchor>
              </controlPr>
            </control>
          </mc:Choice>
        </mc:AlternateContent>
        <mc:AlternateContent xmlns:mc="http://schemas.openxmlformats.org/markup-compatibility/2006">
          <mc:Choice Requires="x14">
            <control shapeId="1417" r:id="rId319" name="Check Box 393">
              <controlPr defaultSize="0" autoFill="0" autoLine="0" autoPict="0">
                <anchor moveWithCells="1">
                  <from>
                    <xdr:col>1</xdr:col>
                    <xdr:colOff>60960</xdr:colOff>
                    <xdr:row>693</xdr:row>
                    <xdr:rowOff>0</xdr:rowOff>
                  </from>
                  <to>
                    <xdr:col>1</xdr:col>
                    <xdr:colOff>876300</xdr:colOff>
                    <xdr:row>694</xdr:row>
                    <xdr:rowOff>0</xdr:rowOff>
                  </to>
                </anchor>
              </controlPr>
            </control>
          </mc:Choice>
        </mc:AlternateContent>
        <mc:AlternateContent xmlns:mc="http://schemas.openxmlformats.org/markup-compatibility/2006">
          <mc:Choice Requires="x14">
            <control shapeId="1418" r:id="rId320" name="Check Box 394">
              <controlPr defaultSize="0" autoFill="0" autoLine="0" autoPict="0">
                <anchor moveWithCells="1">
                  <from>
                    <xdr:col>1</xdr:col>
                    <xdr:colOff>60960</xdr:colOff>
                    <xdr:row>694</xdr:row>
                    <xdr:rowOff>0</xdr:rowOff>
                  </from>
                  <to>
                    <xdr:col>1</xdr:col>
                    <xdr:colOff>876300</xdr:colOff>
                    <xdr:row>695</xdr:row>
                    <xdr:rowOff>0</xdr:rowOff>
                  </to>
                </anchor>
              </controlPr>
            </control>
          </mc:Choice>
        </mc:AlternateContent>
        <mc:AlternateContent xmlns:mc="http://schemas.openxmlformats.org/markup-compatibility/2006">
          <mc:Choice Requires="x14">
            <control shapeId="1419" r:id="rId321" name="Check Box 395">
              <controlPr defaultSize="0" autoFill="0" autoLine="0" autoPict="0">
                <anchor moveWithCells="1">
                  <from>
                    <xdr:col>1</xdr:col>
                    <xdr:colOff>60960</xdr:colOff>
                    <xdr:row>695</xdr:row>
                    <xdr:rowOff>0</xdr:rowOff>
                  </from>
                  <to>
                    <xdr:col>1</xdr:col>
                    <xdr:colOff>876300</xdr:colOff>
                    <xdr:row>696</xdr:row>
                    <xdr:rowOff>0</xdr:rowOff>
                  </to>
                </anchor>
              </controlPr>
            </control>
          </mc:Choice>
        </mc:AlternateContent>
        <mc:AlternateContent xmlns:mc="http://schemas.openxmlformats.org/markup-compatibility/2006">
          <mc:Choice Requires="x14">
            <control shapeId="1420" r:id="rId322" name="Check Box 396">
              <controlPr defaultSize="0" autoFill="0" autoLine="0" autoPict="0">
                <anchor moveWithCells="1">
                  <from>
                    <xdr:col>1</xdr:col>
                    <xdr:colOff>60960</xdr:colOff>
                    <xdr:row>690</xdr:row>
                    <xdr:rowOff>0</xdr:rowOff>
                  </from>
                  <to>
                    <xdr:col>1</xdr:col>
                    <xdr:colOff>876300</xdr:colOff>
                    <xdr:row>691</xdr:row>
                    <xdr:rowOff>0</xdr:rowOff>
                  </to>
                </anchor>
              </controlPr>
            </control>
          </mc:Choice>
        </mc:AlternateContent>
        <mc:AlternateContent xmlns:mc="http://schemas.openxmlformats.org/markup-compatibility/2006">
          <mc:Choice Requires="x14">
            <control shapeId="1421" r:id="rId323" name="Check Box 397">
              <controlPr defaultSize="0" autoFill="0" autoLine="0" autoPict="0">
                <anchor moveWithCells="1">
                  <from>
                    <xdr:col>1</xdr:col>
                    <xdr:colOff>60960</xdr:colOff>
                    <xdr:row>687</xdr:row>
                    <xdr:rowOff>0</xdr:rowOff>
                  </from>
                  <to>
                    <xdr:col>2</xdr:col>
                    <xdr:colOff>38100</xdr:colOff>
                    <xdr:row>688</xdr:row>
                    <xdr:rowOff>0</xdr:rowOff>
                  </to>
                </anchor>
              </controlPr>
            </control>
          </mc:Choice>
        </mc:AlternateContent>
        <mc:AlternateContent xmlns:mc="http://schemas.openxmlformats.org/markup-compatibility/2006">
          <mc:Choice Requires="x14">
            <control shapeId="1422" r:id="rId324" name="Check Box 398">
              <controlPr defaultSize="0" autoFill="0" autoLine="0" autoPict="0">
                <anchor moveWithCells="1">
                  <from>
                    <xdr:col>1</xdr:col>
                    <xdr:colOff>60960</xdr:colOff>
                    <xdr:row>688</xdr:row>
                    <xdr:rowOff>0</xdr:rowOff>
                  </from>
                  <to>
                    <xdr:col>2</xdr:col>
                    <xdr:colOff>38100</xdr:colOff>
                    <xdr:row>689</xdr:row>
                    <xdr:rowOff>0</xdr:rowOff>
                  </to>
                </anchor>
              </controlPr>
            </control>
          </mc:Choice>
        </mc:AlternateContent>
        <mc:AlternateContent xmlns:mc="http://schemas.openxmlformats.org/markup-compatibility/2006">
          <mc:Choice Requires="x14">
            <control shapeId="1423" r:id="rId325" name="Check Box 399">
              <controlPr defaultSize="0" autoFill="0" autoLine="0" autoPict="0">
                <anchor moveWithCells="1">
                  <from>
                    <xdr:col>1</xdr:col>
                    <xdr:colOff>60960</xdr:colOff>
                    <xdr:row>689</xdr:row>
                    <xdr:rowOff>0</xdr:rowOff>
                  </from>
                  <to>
                    <xdr:col>2</xdr:col>
                    <xdr:colOff>38100</xdr:colOff>
                    <xdr:row>690</xdr:row>
                    <xdr:rowOff>0</xdr:rowOff>
                  </to>
                </anchor>
              </controlPr>
            </control>
          </mc:Choice>
        </mc:AlternateContent>
        <mc:AlternateContent xmlns:mc="http://schemas.openxmlformats.org/markup-compatibility/2006">
          <mc:Choice Requires="x14">
            <control shapeId="1424" r:id="rId326" name="Check Box 400">
              <controlPr defaultSize="0" autoFill="0" autoLine="0" autoPict="0">
                <anchor moveWithCells="1">
                  <from>
                    <xdr:col>1</xdr:col>
                    <xdr:colOff>60960</xdr:colOff>
                    <xdr:row>690</xdr:row>
                    <xdr:rowOff>0</xdr:rowOff>
                  </from>
                  <to>
                    <xdr:col>2</xdr:col>
                    <xdr:colOff>38100</xdr:colOff>
                    <xdr:row>691</xdr:row>
                    <xdr:rowOff>0</xdr:rowOff>
                  </to>
                </anchor>
              </controlPr>
            </control>
          </mc:Choice>
        </mc:AlternateContent>
        <mc:AlternateContent xmlns:mc="http://schemas.openxmlformats.org/markup-compatibility/2006">
          <mc:Choice Requires="x14">
            <control shapeId="1425" r:id="rId327" name="Check Box 401">
              <controlPr defaultSize="0" autoFill="0" autoLine="0" autoPict="0">
                <anchor moveWithCells="1">
                  <from>
                    <xdr:col>1</xdr:col>
                    <xdr:colOff>60960</xdr:colOff>
                    <xdr:row>691</xdr:row>
                    <xdr:rowOff>0</xdr:rowOff>
                  </from>
                  <to>
                    <xdr:col>2</xdr:col>
                    <xdr:colOff>38100</xdr:colOff>
                    <xdr:row>692</xdr:row>
                    <xdr:rowOff>0</xdr:rowOff>
                  </to>
                </anchor>
              </controlPr>
            </control>
          </mc:Choice>
        </mc:AlternateContent>
        <mc:AlternateContent xmlns:mc="http://schemas.openxmlformats.org/markup-compatibility/2006">
          <mc:Choice Requires="x14">
            <control shapeId="1426" r:id="rId328" name="Check Box 402">
              <controlPr defaultSize="0" autoFill="0" autoLine="0" autoPict="0">
                <anchor moveWithCells="1">
                  <from>
                    <xdr:col>1</xdr:col>
                    <xdr:colOff>60960</xdr:colOff>
                    <xdr:row>692</xdr:row>
                    <xdr:rowOff>0</xdr:rowOff>
                  </from>
                  <to>
                    <xdr:col>2</xdr:col>
                    <xdr:colOff>38100</xdr:colOff>
                    <xdr:row>693</xdr:row>
                    <xdr:rowOff>0</xdr:rowOff>
                  </to>
                </anchor>
              </controlPr>
            </control>
          </mc:Choice>
        </mc:AlternateContent>
        <mc:AlternateContent xmlns:mc="http://schemas.openxmlformats.org/markup-compatibility/2006">
          <mc:Choice Requires="x14">
            <control shapeId="1427" r:id="rId329" name="Check Box 403">
              <controlPr defaultSize="0" autoFill="0" autoLine="0" autoPict="0">
                <anchor moveWithCells="1">
                  <from>
                    <xdr:col>1</xdr:col>
                    <xdr:colOff>60960</xdr:colOff>
                    <xdr:row>693</xdr:row>
                    <xdr:rowOff>0</xdr:rowOff>
                  </from>
                  <to>
                    <xdr:col>2</xdr:col>
                    <xdr:colOff>38100</xdr:colOff>
                    <xdr:row>694</xdr:row>
                    <xdr:rowOff>0</xdr:rowOff>
                  </to>
                </anchor>
              </controlPr>
            </control>
          </mc:Choice>
        </mc:AlternateContent>
        <mc:AlternateContent xmlns:mc="http://schemas.openxmlformats.org/markup-compatibility/2006">
          <mc:Choice Requires="x14">
            <control shapeId="1428" r:id="rId330" name="Check Box 404">
              <controlPr defaultSize="0" autoFill="0" autoLine="0" autoPict="0">
                <anchor moveWithCells="1">
                  <from>
                    <xdr:col>1</xdr:col>
                    <xdr:colOff>60960</xdr:colOff>
                    <xdr:row>694</xdr:row>
                    <xdr:rowOff>0</xdr:rowOff>
                  </from>
                  <to>
                    <xdr:col>2</xdr:col>
                    <xdr:colOff>38100</xdr:colOff>
                    <xdr:row>695</xdr:row>
                    <xdr:rowOff>0</xdr:rowOff>
                  </to>
                </anchor>
              </controlPr>
            </control>
          </mc:Choice>
        </mc:AlternateContent>
        <mc:AlternateContent xmlns:mc="http://schemas.openxmlformats.org/markup-compatibility/2006">
          <mc:Choice Requires="x14">
            <control shapeId="1429" r:id="rId331" name="Check Box 405">
              <controlPr defaultSize="0" autoFill="0" autoLine="0" autoPict="0">
                <anchor moveWithCells="1">
                  <from>
                    <xdr:col>1</xdr:col>
                    <xdr:colOff>60960</xdr:colOff>
                    <xdr:row>695</xdr:row>
                    <xdr:rowOff>0</xdr:rowOff>
                  </from>
                  <to>
                    <xdr:col>2</xdr:col>
                    <xdr:colOff>38100</xdr:colOff>
                    <xdr:row>696</xdr:row>
                    <xdr:rowOff>0</xdr:rowOff>
                  </to>
                </anchor>
              </controlPr>
            </control>
          </mc:Choice>
        </mc:AlternateContent>
        <mc:AlternateContent xmlns:mc="http://schemas.openxmlformats.org/markup-compatibility/2006">
          <mc:Choice Requires="x14">
            <control shapeId="1430" r:id="rId332" name="Check Box 406">
              <controlPr defaultSize="0" autoFill="0" autoLine="0" autoPict="0">
                <anchor moveWithCells="1">
                  <from>
                    <xdr:col>1</xdr:col>
                    <xdr:colOff>60960</xdr:colOff>
                    <xdr:row>696</xdr:row>
                    <xdr:rowOff>0</xdr:rowOff>
                  </from>
                  <to>
                    <xdr:col>2</xdr:col>
                    <xdr:colOff>38100</xdr:colOff>
                    <xdr:row>697</xdr:row>
                    <xdr:rowOff>0</xdr:rowOff>
                  </to>
                </anchor>
              </controlPr>
            </control>
          </mc:Choice>
        </mc:AlternateContent>
        <mc:AlternateContent xmlns:mc="http://schemas.openxmlformats.org/markup-compatibility/2006">
          <mc:Choice Requires="x14">
            <control shapeId="1431" r:id="rId333" name="Check Box 407">
              <controlPr defaultSize="0" autoFill="0" autoLine="0" autoPict="0">
                <anchor moveWithCells="1">
                  <from>
                    <xdr:col>1</xdr:col>
                    <xdr:colOff>60960</xdr:colOff>
                    <xdr:row>697</xdr:row>
                    <xdr:rowOff>0</xdr:rowOff>
                  </from>
                  <to>
                    <xdr:col>2</xdr:col>
                    <xdr:colOff>38100</xdr:colOff>
                    <xdr:row>698</xdr:row>
                    <xdr:rowOff>0</xdr:rowOff>
                  </to>
                </anchor>
              </controlPr>
            </control>
          </mc:Choice>
        </mc:AlternateContent>
        <mc:AlternateContent xmlns:mc="http://schemas.openxmlformats.org/markup-compatibility/2006">
          <mc:Choice Requires="x14">
            <control shapeId="1432" r:id="rId334" name="Check Box 408">
              <controlPr defaultSize="0" autoFill="0" autoLine="0" autoPict="0">
                <anchor moveWithCells="1">
                  <from>
                    <xdr:col>1</xdr:col>
                    <xdr:colOff>60960</xdr:colOff>
                    <xdr:row>700</xdr:row>
                    <xdr:rowOff>0</xdr:rowOff>
                  </from>
                  <to>
                    <xdr:col>1</xdr:col>
                    <xdr:colOff>876300</xdr:colOff>
                    <xdr:row>701</xdr:row>
                    <xdr:rowOff>0</xdr:rowOff>
                  </to>
                </anchor>
              </controlPr>
            </control>
          </mc:Choice>
        </mc:AlternateContent>
        <mc:AlternateContent xmlns:mc="http://schemas.openxmlformats.org/markup-compatibility/2006">
          <mc:Choice Requires="x14">
            <control shapeId="1434" r:id="rId335" name="Check Box 410">
              <controlPr defaultSize="0" autoFill="0" autoLine="0" autoPict="0">
                <anchor moveWithCells="1">
                  <from>
                    <xdr:col>1</xdr:col>
                    <xdr:colOff>60960</xdr:colOff>
                    <xdr:row>703</xdr:row>
                    <xdr:rowOff>0</xdr:rowOff>
                  </from>
                  <to>
                    <xdr:col>1</xdr:col>
                    <xdr:colOff>876300</xdr:colOff>
                    <xdr:row>704</xdr:row>
                    <xdr:rowOff>0</xdr:rowOff>
                  </to>
                </anchor>
              </controlPr>
            </control>
          </mc:Choice>
        </mc:AlternateContent>
        <mc:AlternateContent xmlns:mc="http://schemas.openxmlformats.org/markup-compatibility/2006">
          <mc:Choice Requires="x14">
            <control shapeId="1436" r:id="rId336" name="Check Box 412">
              <controlPr defaultSize="0" autoFill="0" autoLine="0" autoPict="0">
                <anchor moveWithCells="1">
                  <from>
                    <xdr:col>1</xdr:col>
                    <xdr:colOff>60960</xdr:colOff>
                    <xdr:row>703</xdr:row>
                    <xdr:rowOff>0</xdr:rowOff>
                  </from>
                  <to>
                    <xdr:col>2</xdr:col>
                    <xdr:colOff>38100</xdr:colOff>
                    <xdr:row>704</xdr:row>
                    <xdr:rowOff>0</xdr:rowOff>
                  </to>
                </anchor>
              </controlPr>
            </control>
          </mc:Choice>
        </mc:AlternateContent>
        <mc:AlternateContent xmlns:mc="http://schemas.openxmlformats.org/markup-compatibility/2006">
          <mc:Choice Requires="x14">
            <control shapeId="1437" r:id="rId337" name="Check Box 413">
              <controlPr defaultSize="0" autoFill="0" autoLine="0" autoPict="0">
                <anchor moveWithCells="1">
                  <from>
                    <xdr:col>1</xdr:col>
                    <xdr:colOff>60960</xdr:colOff>
                    <xdr:row>706</xdr:row>
                    <xdr:rowOff>0</xdr:rowOff>
                  </from>
                  <to>
                    <xdr:col>1</xdr:col>
                    <xdr:colOff>876300</xdr:colOff>
                    <xdr:row>707</xdr:row>
                    <xdr:rowOff>0</xdr:rowOff>
                  </to>
                </anchor>
              </controlPr>
            </control>
          </mc:Choice>
        </mc:AlternateContent>
        <mc:AlternateContent xmlns:mc="http://schemas.openxmlformats.org/markup-compatibility/2006">
          <mc:Choice Requires="x14">
            <control shapeId="1438" r:id="rId338" name="Check Box 414">
              <controlPr defaultSize="0" autoFill="0" autoLine="0" autoPict="0">
                <anchor moveWithCells="1">
                  <from>
                    <xdr:col>1</xdr:col>
                    <xdr:colOff>60960</xdr:colOff>
                    <xdr:row>707</xdr:row>
                    <xdr:rowOff>0</xdr:rowOff>
                  </from>
                  <to>
                    <xdr:col>1</xdr:col>
                    <xdr:colOff>876300</xdr:colOff>
                    <xdr:row>708</xdr:row>
                    <xdr:rowOff>0</xdr:rowOff>
                  </to>
                </anchor>
              </controlPr>
            </control>
          </mc:Choice>
        </mc:AlternateContent>
        <mc:AlternateContent xmlns:mc="http://schemas.openxmlformats.org/markup-compatibility/2006">
          <mc:Choice Requires="x14">
            <control shapeId="1439" r:id="rId339" name="Check Box 415">
              <controlPr defaultSize="0" autoFill="0" autoLine="0" autoPict="0">
                <anchor moveWithCells="1">
                  <from>
                    <xdr:col>1</xdr:col>
                    <xdr:colOff>60960</xdr:colOff>
                    <xdr:row>710</xdr:row>
                    <xdr:rowOff>0</xdr:rowOff>
                  </from>
                  <to>
                    <xdr:col>1</xdr:col>
                    <xdr:colOff>876300</xdr:colOff>
                    <xdr:row>711</xdr:row>
                    <xdr:rowOff>0</xdr:rowOff>
                  </to>
                </anchor>
              </controlPr>
            </control>
          </mc:Choice>
        </mc:AlternateContent>
        <mc:AlternateContent xmlns:mc="http://schemas.openxmlformats.org/markup-compatibility/2006">
          <mc:Choice Requires="x14">
            <control shapeId="1440" r:id="rId340" name="Check Box 416">
              <controlPr defaultSize="0" autoFill="0" autoLine="0" autoPict="0">
                <anchor moveWithCells="1">
                  <from>
                    <xdr:col>1</xdr:col>
                    <xdr:colOff>60960</xdr:colOff>
                    <xdr:row>711</xdr:row>
                    <xdr:rowOff>0</xdr:rowOff>
                  </from>
                  <to>
                    <xdr:col>1</xdr:col>
                    <xdr:colOff>876300</xdr:colOff>
                    <xdr:row>712</xdr:row>
                    <xdr:rowOff>0</xdr:rowOff>
                  </to>
                </anchor>
              </controlPr>
            </control>
          </mc:Choice>
        </mc:AlternateContent>
        <mc:AlternateContent xmlns:mc="http://schemas.openxmlformats.org/markup-compatibility/2006">
          <mc:Choice Requires="x14">
            <control shapeId="1441" r:id="rId341" name="Check Box 417">
              <controlPr defaultSize="0" autoFill="0" autoLine="0" autoPict="0">
                <anchor moveWithCells="1">
                  <from>
                    <xdr:col>1</xdr:col>
                    <xdr:colOff>60960</xdr:colOff>
                    <xdr:row>712</xdr:row>
                    <xdr:rowOff>0</xdr:rowOff>
                  </from>
                  <to>
                    <xdr:col>1</xdr:col>
                    <xdr:colOff>876300</xdr:colOff>
                    <xdr:row>713</xdr:row>
                    <xdr:rowOff>0</xdr:rowOff>
                  </to>
                </anchor>
              </controlPr>
            </control>
          </mc:Choice>
        </mc:AlternateContent>
        <mc:AlternateContent xmlns:mc="http://schemas.openxmlformats.org/markup-compatibility/2006">
          <mc:Choice Requires="x14">
            <control shapeId="1442" r:id="rId342" name="Check Box 418">
              <controlPr defaultSize="0" autoFill="0" autoLine="0" autoPict="0">
                <anchor moveWithCells="1">
                  <from>
                    <xdr:col>1</xdr:col>
                    <xdr:colOff>60960</xdr:colOff>
                    <xdr:row>715</xdr:row>
                    <xdr:rowOff>0</xdr:rowOff>
                  </from>
                  <to>
                    <xdr:col>1</xdr:col>
                    <xdr:colOff>876300</xdr:colOff>
                    <xdr:row>716</xdr:row>
                    <xdr:rowOff>0</xdr:rowOff>
                  </to>
                </anchor>
              </controlPr>
            </control>
          </mc:Choice>
        </mc:AlternateContent>
        <mc:AlternateContent xmlns:mc="http://schemas.openxmlformats.org/markup-compatibility/2006">
          <mc:Choice Requires="x14">
            <control shapeId="1443" r:id="rId343" name="Check Box 419">
              <controlPr defaultSize="0" autoFill="0" autoLine="0" autoPict="0">
                <anchor moveWithCells="1">
                  <from>
                    <xdr:col>1</xdr:col>
                    <xdr:colOff>60960</xdr:colOff>
                    <xdr:row>716</xdr:row>
                    <xdr:rowOff>0</xdr:rowOff>
                  </from>
                  <to>
                    <xdr:col>1</xdr:col>
                    <xdr:colOff>876300</xdr:colOff>
                    <xdr:row>717</xdr:row>
                    <xdr:rowOff>0</xdr:rowOff>
                  </to>
                </anchor>
              </controlPr>
            </control>
          </mc:Choice>
        </mc:AlternateContent>
        <mc:AlternateContent xmlns:mc="http://schemas.openxmlformats.org/markup-compatibility/2006">
          <mc:Choice Requires="x14">
            <control shapeId="1444" r:id="rId344" name="Check Box 420">
              <controlPr defaultSize="0" autoFill="0" autoLine="0" autoPict="0">
                <anchor moveWithCells="1">
                  <from>
                    <xdr:col>1</xdr:col>
                    <xdr:colOff>60960</xdr:colOff>
                    <xdr:row>717</xdr:row>
                    <xdr:rowOff>0</xdr:rowOff>
                  </from>
                  <to>
                    <xdr:col>1</xdr:col>
                    <xdr:colOff>876300</xdr:colOff>
                    <xdr:row>718</xdr:row>
                    <xdr:rowOff>0</xdr:rowOff>
                  </to>
                </anchor>
              </controlPr>
            </control>
          </mc:Choice>
        </mc:AlternateContent>
        <mc:AlternateContent xmlns:mc="http://schemas.openxmlformats.org/markup-compatibility/2006">
          <mc:Choice Requires="x14">
            <control shapeId="1445" r:id="rId345" name="Check Box 421">
              <controlPr defaultSize="0" autoFill="0" autoLine="0" autoPict="0">
                <anchor moveWithCells="1">
                  <from>
                    <xdr:col>1</xdr:col>
                    <xdr:colOff>60960</xdr:colOff>
                    <xdr:row>718</xdr:row>
                    <xdr:rowOff>0</xdr:rowOff>
                  </from>
                  <to>
                    <xdr:col>1</xdr:col>
                    <xdr:colOff>876300</xdr:colOff>
                    <xdr:row>719</xdr:row>
                    <xdr:rowOff>0</xdr:rowOff>
                  </to>
                </anchor>
              </controlPr>
            </control>
          </mc:Choice>
        </mc:AlternateContent>
        <mc:AlternateContent xmlns:mc="http://schemas.openxmlformats.org/markup-compatibility/2006">
          <mc:Choice Requires="x14">
            <control shapeId="1446" r:id="rId346" name="Check Box 422">
              <controlPr defaultSize="0" autoFill="0" autoLine="0" autoPict="0">
                <anchor moveWithCells="1">
                  <from>
                    <xdr:col>1</xdr:col>
                    <xdr:colOff>60960</xdr:colOff>
                    <xdr:row>719</xdr:row>
                    <xdr:rowOff>0</xdr:rowOff>
                  </from>
                  <to>
                    <xdr:col>1</xdr:col>
                    <xdr:colOff>876300</xdr:colOff>
                    <xdr:row>720</xdr:row>
                    <xdr:rowOff>0</xdr:rowOff>
                  </to>
                </anchor>
              </controlPr>
            </control>
          </mc:Choice>
        </mc:AlternateContent>
        <mc:AlternateContent xmlns:mc="http://schemas.openxmlformats.org/markup-compatibility/2006">
          <mc:Choice Requires="x14">
            <control shapeId="1447" r:id="rId347" name="Check Box 423">
              <controlPr defaultSize="0" autoFill="0" autoLine="0" autoPict="0">
                <anchor moveWithCells="1">
                  <from>
                    <xdr:col>1</xdr:col>
                    <xdr:colOff>60960</xdr:colOff>
                    <xdr:row>709</xdr:row>
                    <xdr:rowOff>0</xdr:rowOff>
                  </from>
                  <to>
                    <xdr:col>1</xdr:col>
                    <xdr:colOff>876300</xdr:colOff>
                    <xdr:row>710</xdr:row>
                    <xdr:rowOff>0</xdr:rowOff>
                  </to>
                </anchor>
              </controlPr>
            </control>
          </mc:Choice>
        </mc:AlternateContent>
        <mc:AlternateContent xmlns:mc="http://schemas.openxmlformats.org/markup-compatibility/2006">
          <mc:Choice Requires="x14">
            <control shapeId="1448" r:id="rId348" name="Check Box 424">
              <controlPr defaultSize="0" autoFill="0" autoLine="0" autoPict="0">
                <anchor moveWithCells="1">
                  <from>
                    <xdr:col>1</xdr:col>
                    <xdr:colOff>60960</xdr:colOff>
                    <xdr:row>714</xdr:row>
                    <xdr:rowOff>0</xdr:rowOff>
                  </from>
                  <to>
                    <xdr:col>1</xdr:col>
                    <xdr:colOff>876300</xdr:colOff>
                    <xdr:row>715</xdr:row>
                    <xdr:rowOff>0</xdr:rowOff>
                  </to>
                </anchor>
              </controlPr>
            </control>
          </mc:Choice>
        </mc:AlternateContent>
        <mc:AlternateContent xmlns:mc="http://schemas.openxmlformats.org/markup-compatibility/2006">
          <mc:Choice Requires="x14">
            <control shapeId="1449" r:id="rId349" name="Check Box 425">
              <controlPr defaultSize="0" autoFill="0" autoLine="0" autoPict="0">
                <anchor moveWithCells="1">
                  <from>
                    <xdr:col>1</xdr:col>
                    <xdr:colOff>60960</xdr:colOff>
                    <xdr:row>708</xdr:row>
                    <xdr:rowOff>0</xdr:rowOff>
                  </from>
                  <to>
                    <xdr:col>2</xdr:col>
                    <xdr:colOff>60960</xdr:colOff>
                    <xdr:row>709</xdr:row>
                    <xdr:rowOff>0</xdr:rowOff>
                  </to>
                </anchor>
              </controlPr>
            </control>
          </mc:Choice>
        </mc:AlternateContent>
        <mc:AlternateContent xmlns:mc="http://schemas.openxmlformats.org/markup-compatibility/2006">
          <mc:Choice Requires="x14">
            <control shapeId="1450" r:id="rId350" name="Check Box 426">
              <controlPr defaultSize="0" autoFill="0" autoLine="0" autoPict="0">
                <anchor moveWithCells="1">
                  <from>
                    <xdr:col>1</xdr:col>
                    <xdr:colOff>60960</xdr:colOff>
                    <xdr:row>709</xdr:row>
                    <xdr:rowOff>0</xdr:rowOff>
                  </from>
                  <to>
                    <xdr:col>2</xdr:col>
                    <xdr:colOff>60960</xdr:colOff>
                    <xdr:row>710</xdr:row>
                    <xdr:rowOff>0</xdr:rowOff>
                  </to>
                </anchor>
              </controlPr>
            </control>
          </mc:Choice>
        </mc:AlternateContent>
        <mc:AlternateContent xmlns:mc="http://schemas.openxmlformats.org/markup-compatibility/2006">
          <mc:Choice Requires="x14">
            <control shapeId="1451" r:id="rId351" name="Check Box 427">
              <controlPr defaultSize="0" autoFill="0" autoLine="0" autoPict="0">
                <anchor moveWithCells="1">
                  <from>
                    <xdr:col>1</xdr:col>
                    <xdr:colOff>60960</xdr:colOff>
                    <xdr:row>710</xdr:row>
                    <xdr:rowOff>0</xdr:rowOff>
                  </from>
                  <to>
                    <xdr:col>2</xdr:col>
                    <xdr:colOff>60960</xdr:colOff>
                    <xdr:row>711</xdr:row>
                    <xdr:rowOff>0</xdr:rowOff>
                  </to>
                </anchor>
              </controlPr>
            </control>
          </mc:Choice>
        </mc:AlternateContent>
        <mc:AlternateContent xmlns:mc="http://schemas.openxmlformats.org/markup-compatibility/2006">
          <mc:Choice Requires="x14">
            <control shapeId="1452" r:id="rId352" name="Check Box 428">
              <controlPr defaultSize="0" autoFill="0" autoLine="0" autoPict="0">
                <anchor moveWithCells="1">
                  <from>
                    <xdr:col>1</xdr:col>
                    <xdr:colOff>60960</xdr:colOff>
                    <xdr:row>711</xdr:row>
                    <xdr:rowOff>0</xdr:rowOff>
                  </from>
                  <to>
                    <xdr:col>2</xdr:col>
                    <xdr:colOff>60960</xdr:colOff>
                    <xdr:row>712</xdr:row>
                    <xdr:rowOff>0</xdr:rowOff>
                  </to>
                </anchor>
              </controlPr>
            </control>
          </mc:Choice>
        </mc:AlternateContent>
        <mc:AlternateContent xmlns:mc="http://schemas.openxmlformats.org/markup-compatibility/2006">
          <mc:Choice Requires="x14">
            <control shapeId="1453" r:id="rId353" name="Check Box 429">
              <controlPr defaultSize="0" autoFill="0" autoLine="0" autoPict="0">
                <anchor moveWithCells="1">
                  <from>
                    <xdr:col>1</xdr:col>
                    <xdr:colOff>60960</xdr:colOff>
                    <xdr:row>712</xdr:row>
                    <xdr:rowOff>0</xdr:rowOff>
                  </from>
                  <to>
                    <xdr:col>2</xdr:col>
                    <xdr:colOff>60960</xdr:colOff>
                    <xdr:row>713</xdr:row>
                    <xdr:rowOff>0</xdr:rowOff>
                  </to>
                </anchor>
              </controlPr>
            </control>
          </mc:Choice>
        </mc:AlternateContent>
        <mc:AlternateContent xmlns:mc="http://schemas.openxmlformats.org/markup-compatibility/2006">
          <mc:Choice Requires="x14">
            <control shapeId="1454" r:id="rId354" name="Check Box 430">
              <controlPr defaultSize="0" autoFill="0" autoLine="0" autoPict="0">
                <anchor moveWithCells="1">
                  <from>
                    <xdr:col>1</xdr:col>
                    <xdr:colOff>60960</xdr:colOff>
                    <xdr:row>713</xdr:row>
                    <xdr:rowOff>0</xdr:rowOff>
                  </from>
                  <to>
                    <xdr:col>2</xdr:col>
                    <xdr:colOff>60960</xdr:colOff>
                    <xdr:row>714</xdr:row>
                    <xdr:rowOff>0</xdr:rowOff>
                  </to>
                </anchor>
              </controlPr>
            </control>
          </mc:Choice>
        </mc:AlternateContent>
        <mc:AlternateContent xmlns:mc="http://schemas.openxmlformats.org/markup-compatibility/2006">
          <mc:Choice Requires="x14">
            <control shapeId="1455" r:id="rId355" name="Check Box 431">
              <controlPr defaultSize="0" autoFill="0" autoLine="0" autoPict="0">
                <anchor moveWithCells="1">
                  <from>
                    <xdr:col>1</xdr:col>
                    <xdr:colOff>60960</xdr:colOff>
                    <xdr:row>714</xdr:row>
                    <xdr:rowOff>0</xdr:rowOff>
                  </from>
                  <to>
                    <xdr:col>2</xdr:col>
                    <xdr:colOff>60960</xdr:colOff>
                    <xdr:row>715</xdr:row>
                    <xdr:rowOff>0</xdr:rowOff>
                  </to>
                </anchor>
              </controlPr>
            </control>
          </mc:Choice>
        </mc:AlternateContent>
        <mc:AlternateContent xmlns:mc="http://schemas.openxmlformats.org/markup-compatibility/2006">
          <mc:Choice Requires="x14">
            <control shapeId="1456" r:id="rId356" name="Check Box 432">
              <controlPr defaultSize="0" autoFill="0" autoLine="0" autoPict="0">
                <anchor moveWithCells="1">
                  <from>
                    <xdr:col>1</xdr:col>
                    <xdr:colOff>60960</xdr:colOff>
                    <xdr:row>715</xdr:row>
                    <xdr:rowOff>0</xdr:rowOff>
                  </from>
                  <to>
                    <xdr:col>2</xdr:col>
                    <xdr:colOff>60960</xdr:colOff>
                    <xdr:row>716</xdr:row>
                    <xdr:rowOff>0</xdr:rowOff>
                  </to>
                </anchor>
              </controlPr>
            </control>
          </mc:Choice>
        </mc:AlternateContent>
        <mc:AlternateContent xmlns:mc="http://schemas.openxmlformats.org/markup-compatibility/2006">
          <mc:Choice Requires="x14">
            <control shapeId="1457" r:id="rId357" name="Check Box 433">
              <controlPr defaultSize="0" autoFill="0" autoLine="0" autoPict="0">
                <anchor moveWithCells="1">
                  <from>
                    <xdr:col>1</xdr:col>
                    <xdr:colOff>60960</xdr:colOff>
                    <xdr:row>716</xdr:row>
                    <xdr:rowOff>0</xdr:rowOff>
                  </from>
                  <to>
                    <xdr:col>2</xdr:col>
                    <xdr:colOff>60960</xdr:colOff>
                    <xdr:row>717</xdr:row>
                    <xdr:rowOff>0</xdr:rowOff>
                  </to>
                </anchor>
              </controlPr>
            </control>
          </mc:Choice>
        </mc:AlternateContent>
        <mc:AlternateContent xmlns:mc="http://schemas.openxmlformats.org/markup-compatibility/2006">
          <mc:Choice Requires="x14">
            <control shapeId="1458" r:id="rId358" name="Check Box 434">
              <controlPr defaultSize="0" autoFill="0" autoLine="0" autoPict="0">
                <anchor moveWithCells="1">
                  <from>
                    <xdr:col>1</xdr:col>
                    <xdr:colOff>60960</xdr:colOff>
                    <xdr:row>717</xdr:row>
                    <xdr:rowOff>0</xdr:rowOff>
                  </from>
                  <to>
                    <xdr:col>2</xdr:col>
                    <xdr:colOff>60960</xdr:colOff>
                    <xdr:row>718</xdr:row>
                    <xdr:rowOff>0</xdr:rowOff>
                  </to>
                </anchor>
              </controlPr>
            </control>
          </mc:Choice>
        </mc:AlternateContent>
        <mc:AlternateContent xmlns:mc="http://schemas.openxmlformats.org/markup-compatibility/2006">
          <mc:Choice Requires="x14">
            <control shapeId="1459" r:id="rId359" name="Check Box 435">
              <controlPr defaultSize="0" autoFill="0" autoLine="0" autoPict="0">
                <anchor moveWithCells="1">
                  <from>
                    <xdr:col>1</xdr:col>
                    <xdr:colOff>60960</xdr:colOff>
                    <xdr:row>718</xdr:row>
                    <xdr:rowOff>0</xdr:rowOff>
                  </from>
                  <to>
                    <xdr:col>2</xdr:col>
                    <xdr:colOff>60960</xdr:colOff>
                    <xdr:row>719</xdr:row>
                    <xdr:rowOff>0</xdr:rowOff>
                  </to>
                </anchor>
              </controlPr>
            </control>
          </mc:Choice>
        </mc:AlternateContent>
        <mc:AlternateContent xmlns:mc="http://schemas.openxmlformats.org/markup-compatibility/2006">
          <mc:Choice Requires="x14">
            <control shapeId="1460" r:id="rId360" name="Check Box 436">
              <controlPr defaultSize="0" autoFill="0" autoLine="0" autoPict="0">
                <anchor moveWithCells="1">
                  <from>
                    <xdr:col>1</xdr:col>
                    <xdr:colOff>60960</xdr:colOff>
                    <xdr:row>719</xdr:row>
                    <xdr:rowOff>0</xdr:rowOff>
                  </from>
                  <to>
                    <xdr:col>2</xdr:col>
                    <xdr:colOff>60960</xdr:colOff>
                    <xdr:row>720</xdr:row>
                    <xdr:rowOff>0</xdr:rowOff>
                  </to>
                </anchor>
              </controlPr>
            </control>
          </mc:Choice>
        </mc:AlternateContent>
        <mc:AlternateContent xmlns:mc="http://schemas.openxmlformats.org/markup-compatibility/2006">
          <mc:Choice Requires="x14">
            <control shapeId="1461" r:id="rId361" name="Check Box 437">
              <controlPr defaultSize="0" autoFill="0" autoLine="0" autoPict="0">
                <anchor moveWithCells="1">
                  <from>
                    <xdr:col>1</xdr:col>
                    <xdr:colOff>60960</xdr:colOff>
                    <xdr:row>720</xdr:row>
                    <xdr:rowOff>0</xdr:rowOff>
                  </from>
                  <to>
                    <xdr:col>2</xdr:col>
                    <xdr:colOff>60960</xdr:colOff>
                    <xdr:row>721</xdr:row>
                    <xdr:rowOff>0</xdr:rowOff>
                  </to>
                </anchor>
              </controlPr>
            </control>
          </mc:Choice>
        </mc:AlternateContent>
        <mc:AlternateContent xmlns:mc="http://schemas.openxmlformats.org/markup-compatibility/2006">
          <mc:Choice Requires="x14">
            <control shapeId="1462" r:id="rId362" name="Check Box 438">
              <controlPr defaultSize="0" autoFill="0" autoLine="0" autoPict="0">
                <anchor moveWithCells="1">
                  <from>
                    <xdr:col>1</xdr:col>
                    <xdr:colOff>60960</xdr:colOff>
                    <xdr:row>721</xdr:row>
                    <xdr:rowOff>0</xdr:rowOff>
                  </from>
                  <to>
                    <xdr:col>2</xdr:col>
                    <xdr:colOff>60960</xdr:colOff>
                    <xdr:row>722</xdr:row>
                    <xdr:rowOff>0</xdr:rowOff>
                  </to>
                </anchor>
              </controlPr>
            </control>
          </mc:Choice>
        </mc:AlternateContent>
        <mc:AlternateContent xmlns:mc="http://schemas.openxmlformats.org/markup-compatibility/2006">
          <mc:Choice Requires="x14">
            <control shapeId="1463" r:id="rId363" name="Check Box 439">
              <controlPr defaultSize="0" autoFill="0" autoLine="0" autoPict="0">
                <anchor moveWithCells="1">
                  <from>
                    <xdr:col>1</xdr:col>
                    <xdr:colOff>60960</xdr:colOff>
                    <xdr:row>722</xdr:row>
                    <xdr:rowOff>0</xdr:rowOff>
                  </from>
                  <to>
                    <xdr:col>2</xdr:col>
                    <xdr:colOff>60960</xdr:colOff>
                    <xdr:row>723</xdr:row>
                    <xdr:rowOff>0</xdr:rowOff>
                  </to>
                </anchor>
              </controlPr>
            </control>
          </mc:Choice>
        </mc:AlternateContent>
        <mc:AlternateContent xmlns:mc="http://schemas.openxmlformats.org/markup-compatibility/2006">
          <mc:Choice Requires="x14">
            <control shapeId="1464" r:id="rId364" name="Check Box 440">
              <controlPr defaultSize="0" autoFill="0" autoLine="0" autoPict="0">
                <anchor moveWithCells="1">
                  <from>
                    <xdr:col>1</xdr:col>
                    <xdr:colOff>60960</xdr:colOff>
                    <xdr:row>723</xdr:row>
                    <xdr:rowOff>0</xdr:rowOff>
                  </from>
                  <to>
                    <xdr:col>1</xdr:col>
                    <xdr:colOff>876300</xdr:colOff>
                    <xdr:row>724</xdr:row>
                    <xdr:rowOff>0</xdr:rowOff>
                  </to>
                </anchor>
              </controlPr>
            </control>
          </mc:Choice>
        </mc:AlternateContent>
        <mc:AlternateContent xmlns:mc="http://schemas.openxmlformats.org/markup-compatibility/2006">
          <mc:Choice Requires="x14">
            <control shapeId="1465" r:id="rId365" name="Check Box 441">
              <controlPr defaultSize="0" autoFill="0" autoLine="0" autoPict="0">
                <anchor moveWithCells="1">
                  <from>
                    <xdr:col>1</xdr:col>
                    <xdr:colOff>60960</xdr:colOff>
                    <xdr:row>724</xdr:row>
                    <xdr:rowOff>0</xdr:rowOff>
                  </from>
                  <to>
                    <xdr:col>1</xdr:col>
                    <xdr:colOff>876300</xdr:colOff>
                    <xdr:row>725</xdr:row>
                    <xdr:rowOff>0</xdr:rowOff>
                  </to>
                </anchor>
              </controlPr>
            </control>
          </mc:Choice>
        </mc:AlternateContent>
        <mc:AlternateContent xmlns:mc="http://schemas.openxmlformats.org/markup-compatibility/2006">
          <mc:Choice Requires="x14">
            <control shapeId="1466" r:id="rId366" name="Check Box 442">
              <controlPr defaultSize="0" autoFill="0" autoLine="0" autoPict="0">
                <anchor moveWithCells="1">
                  <from>
                    <xdr:col>1</xdr:col>
                    <xdr:colOff>60960</xdr:colOff>
                    <xdr:row>727</xdr:row>
                    <xdr:rowOff>0</xdr:rowOff>
                  </from>
                  <to>
                    <xdr:col>1</xdr:col>
                    <xdr:colOff>876300</xdr:colOff>
                    <xdr:row>728</xdr:row>
                    <xdr:rowOff>0</xdr:rowOff>
                  </to>
                </anchor>
              </controlPr>
            </control>
          </mc:Choice>
        </mc:AlternateContent>
        <mc:AlternateContent xmlns:mc="http://schemas.openxmlformats.org/markup-compatibility/2006">
          <mc:Choice Requires="x14">
            <control shapeId="1467" r:id="rId367" name="Check Box 443">
              <controlPr defaultSize="0" autoFill="0" autoLine="0" autoPict="0">
                <anchor moveWithCells="1">
                  <from>
                    <xdr:col>1</xdr:col>
                    <xdr:colOff>60960</xdr:colOff>
                    <xdr:row>728</xdr:row>
                    <xdr:rowOff>0</xdr:rowOff>
                  </from>
                  <to>
                    <xdr:col>1</xdr:col>
                    <xdr:colOff>876300</xdr:colOff>
                    <xdr:row>729</xdr:row>
                    <xdr:rowOff>0</xdr:rowOff>
                  </to>
                </anchor>
              </controlPr>
            </control>
          </mc:Choice>
        </mc:AlternateContent>
        <mc:AlternateContent xmlns:mc="http://schemas.openxmlformats.org/markup-compatibility/2006">
          <mc:Choice Requires="x14">
            <control shapeId="1468" r:id="rId368" name="Check Box 444">
              <controlPr defaultSize="0" autoFill="0" autoLine="0" autoPict="0">
                <anchor moveWithCells="1">
                  <from>
                    <xdr:col>1</xdr:col>
                    <xdr:colOff>60960</xdr:colOff>
                    <xdr:row>729</xdr:row>
                    <xdr:rowOff>0</xdr:rowOff>
                  </from>
                  <to>
                    <xdr:col>1</xdr:col>
                    <xdr:colOff>876300</xdr:colOff>
                    <xdr:row>730</xdr:row>
                    <xdr:rowOff>0</xdr:rowOff>
                  </to>
                </anchor>
              </controlPr>
            </control>
          </mc:Choice>
        </mc:AlternateContent>
        <mc:AlternateContent xmlns:mc="http://schemas.openxmlformats.org/markup-compatibility/2006">
          <mc:Choice Requires="x14">
            <control shapeId="1469" r:id="rId369" name="Check Box 445">
              <controlPr defaultSize="0" autoFill="0" autoLine="0" autoPict="0">
                <anchor moveWithCells="1">
                  <from>
                    <xdr:col>1</xdr:col>
                    <xdr:colOff>60960</xdr:colOff>
                    <xdr:row>730</xdr:row>
                    <xdr:rowOff>0</xdr:rowOff>
                  </from>
                  <to>
                    <xdr:col>1</xdr:col>
                    <xdr:colOff>876300</xdr:colOff>
                    <xdr:row>731</xdr:row>
                    <xdr:rowOff>0</xdr:rowOff>
                  </to>
                </anchor>
              </controlPr>
            </control>
          </mc:Choice>
        </mc:AlternateContent>
        <mc:AlternateContent xmlns:mc="http://schemas.openxmlformats.org/markup-compatibility/2006">
          <mc:Choice Requires="x14">
            <control shapeId="1470" r:id="rId370" name="Check Box 446">
              <controlPr defaultSize="0" autoFill="0" autoLine="0" autoPict="0">
                <anchor moveWithCells="1">
                  <from>
                    <xdr:col>1</xdr:col>
                    <xdr:colOff>60960</xdr:colOff>
                    <xdr:row>731</xdr:row>
                    <xdr:rowOff>0</xdr:rowOff>
                  </from>
                  <to>
                    <xdr:col>1</xdr:col>
                    <xdr:colOff>876300</xdr:colOff>
                    <xdr:row>732</xdr:row>
                    <xdr:rowOff>0</xdr:rowOff>
                  </to>
                </anchor>
              </controlPr>
            </control>
          </mc:Choice>
        </mc:AlternateContent>
        <mc:AlternateContent xmlns:mc="http://schemas.openxmlformats.org/markup-compatibility/2006">
          <mc:Choice Requires="x14">
            <control shapeId="1471" r:id="rId371" name="Check Box 447">
              <controlPr defaultSize="0" autoFill="0" autoLine="0" autoPict="0">
                <anchor moveWithCells="1">
                  <from>
                    <xdr:col>1</xdr:col>
                    <xdr:colOff>60960</xdr:colOff>
                    <xdr:row>726</xdr:row>
                    <xdr:rowOff>0</xdr:rowOff>
                  </from>
                  <to>
                    <xdr:col>1</xdr:col>
                    <xdr:colOff>876300</xdr:colOff>
                    <xdr:row>727</xdr:row>
                    <xdr:rowOff>0</xdr:rowOff>
                  </to>
                </anchor>
              </controlPr>
            </control>
          </mc:Choice>
        </mc:AlternateContent>
        <mc:AlternateContent xmlns:mc="http://schemas.openxmlformats.org/markup-compatibility/2006">
          <mc:Choice Requires="x14">
            <control shapeId="1472" r:id="rId372" name="Check Box 448">
              <controlPr defaultSize="0" autoFill="0" autoLine="0" autoPict="0">
                <anchor moveWithCells="1">
                  <from>
                    <xdr:col>1</xdr:col>
                    <xdr:colOff>60960</xdr:colOff>
                    <xdr:row>723</xdr:row>
                    <xdr:rowOff>0</xdr:rowOff>
                  </from>
                  <to>
                    <xdr:col>2</xdr:col>
                    <xdr:colOff>60960</xdr:colOff>
                    <xdr:row>724</xdr:row>
                    <xdr:rowOff>0</xdr:rowOff>
                  </to>
                </anchor>
              </controlPr>
            </control>
          </mc:Choice>
        </mc:AlternateContent>
        <mc:AlternateContent xmlns:mc="http://schemas.openxmlformats.org/markup-compatibility/2006">
          <mc:Choice Requires="x14">
            <control shapeId="1473" r:id="rId373" name="Check Box 449">
              <controlPr defaultSize="0" autoFill="0" autoLine="0" autoPict="0">
                <anchor moveWithCells="1">
                  <from>
                    <xdr:col>1</xdr:col>
                    <xdr:colOff>60960</xdr:colOff>
                    <xdr:row>724</xdr:row>
                    <xdr:rowOff>0</xdr:rowOff>
                  </from>
                  <to>
                    <xdr:col>2</xdr:col>
                    <xdr:colOff>60960</xdr:colOff>
                    <xdr:row>725</xdr:row>
                    <xdr:rowOff>0</xdr:rowOff>
                  </to>
                </anchor>
              </controlPr>
            </control>
          </mc:Choice>
        </mc:AlternateContent>
        <mc:AlternateContent xmlns:mc="http://schemas.openxmlformats.org/markup-compatibility/2006">
          <mc:Choice Requires="x14">
            <control shapeId="1474" r:id="rId374" name="Check Box 450">
              <controlPr defaultSize="0" autoFill="0" autoLine="0" autoPict="0">
                <anchor moveWithCells="1">
                  <from>
                    <xdr:col>1</xdr:col>
                    <xdr:colOff>60960</xdr:colOff>
                    <xdr:row>725</xdr:row>
                    <xdr:rowOff>0</xdr:rowOff>
                  </from>
                  <to>
                    <xdr:col>2</xdr:col>
                    <xdr:colOff>60960</xdr:colOff>
                    <xdr:row>726</xdr:row>
                    <xdr:rowOff>0</xdr:rowOff>
                  </to>
                </anchor>
              </controlPr>
            </control>
          </mc:Choice>
        </mc:AlternateContent>
        <mc:AlternateContent xmlns:mc="http://schemas.openxmlformats.org/markup-compatibility/2006">
          <mc:Choice Requires="x14">
            <control shapeId="1475" r:id="rId375" name="Check Box 451">
              <controlPr defaultSize="0" autoFill="0" autoLine="0" autoPict="0">
                <anchor moveWithCells="1">
                  <from>
                    <xdr:col>1</xdr:col>
                    <xdr:colOff>60960</xdr:colOff>
                    <xdr:row>726</xdr:row>
                    <xdr:rowOff>0</xdr:rowOff>
                  </from>
                  <to>
                    <xdr:col>2</xdr:col>
                    <xdr:colOff>60960</xdr:colOff>
                    <xdr:row>727</xdr:row>
                    <xdr:rowOff>0</xdr:rowOff>
                  </to>
                </anchor>
              </controlPr>
            </control>
          </mc:Choice>
        </mc:AlternateContent>
        <mc:AlternateContent xmlns:mc="http://schemas.openxmlformats.org/markup-compatibility/2006">
          <mc:Choice Requires="x14">
            <control shapeId="1476" r:id="rId376" name="Check Box 452">
              <controlPr defaultSize="0" autoFill="0" autoLine="0" autoPict="0">
                <anchor moveWithCells="1">
                  <from>
                    <xdr:col>1</xdr:col>
                    <xdr:colOff>60960</xdr:colOff>
                    <xdr:row>727</xdr:row>
                    <xdr:rowOff>0</xdr:rowOff>
                  </from>
                  <to>
                    <xdr:col>2</xdr:col>
                    <xdr:colOff>60960</xdr:colOff>
                    <xdr:row>728</xdr:row>
                    <xdr:rowOff>0</xdr:rowOff>
                  </to>
                </anchor>
              </controlPr>
            </control>
          </mc:Choice>
        </mc:AlternateContent>
        <mc:AlternateContent xmlns:mc="http://schemas.openxmlformats.org/markup-compatibility/2006">
          <mc:Choice Requires="x14">
            <control shapeId="1477" r:id="rId377" name="Check Box 453">
              <controlPr defaultSize="0" autoFill="0" autoLine="0" autoPict="0">
                <anchor moveWithCells="1">
                  <from>
                    <xdr:col>1</xdr:col>
                    <xdr:colOff>60960</xdr:colOff>
                    <xdr:row>728</xdr:row>
                    <xdr:rowOff>0</xdr:rowOff>
                  </from>
                  <to>
                    <xdr:col>2</xdr:col>
                    <xdr:colOff>60960</xdr:colOff>
                    <xdr:row>729</xdr:row>
                    <xdr:rowOff>0</xdr:rowOff>
                  </to>
                </anchor>
              </controlPr>
            </control>
          </mc:Choice>
        </mc:AlternateContent>
        <mc:AlternateContent xmlns:mc="http://schemas.openxmlformats.org/markup-compatibility/2006">
          <mc:Choice Requires="x14">
            <control shapeId="1478" r:id="rId378" name="Check Box 454">
              <controlPr defaultSize="0" autoFill="0" autoLine="0" autoPict="0">
                <anchor moveWithCells="1">
                  <from>
                    <xdr:col>1</xdr:col>
                    <xdr:colOff>60960</xdr:colOff>
                    <xdr:row>729</xdr:row>
                    <xdr:rowOff>0</xdr:rowOff>
                  </from>
                  <to>
                    <xdr:col>2</xdr:col>
                    <xdr:colOff>60960</xdr:colOff>
                    <xdr:row>730</xdr:row>
                    <xdr:rowOff>0</xdr:rowOff>
                  </to>
                </anchor>
              </controlPr>
            </control>
          </mc:Choice>
        </mc:AlternateContent>
        <mc:AlternateContent xmlns:mc="http://schemas.openxmlformats.org/markup-compatibility/2006">
          <mc:Choice Requires="x14">
            <control shapeId="1479" r:id="rId379" name="Check Box 455">
              <controlPr defaultSize="0" autoFill="0" autoLine="0" autoPict="0">
                <anchor moveWithCells="1">
                  <from>
                    <xdr:col>1</xdr:col>
                    <xdr:colOff>60960</xdr:colOff>
                    <xdr:row>730</xdr:row>
                    <xdr:rowOff>0</xdr:rowOff>
                  </from>
                  <to>
                    <xdr:col>2</xdr:col>
                    <xdr:colOff>60960</xdr:colOff>
                    <xdr:row>731</xdr:row>
                    <xdr:rowOff>0</xdr:rowOff>
                  </to>
                </anchor>
              </controlPr>
            </control>
          </mc:Choice>
        </mc:AlternateContent>
        <mc:AlternateContent xmlns:mc="http://schemas.openxmlformats.org/markup-compatibility/2006">
          <mc:Choice Requires="x14">
            <control shapeId="1480" r:id="rId380" name="Check Box 456">
              <controlPr defaultSize="0" autoFill="0" autoLine="0" autoPict="0">
                <anchor moveWithCells="1">
                  <from>
                    <xdr:col>1</xdr:col>
                    <xdr:colOff>60960</xdr:colOff>
                    <xdr:row>731</xdr:row>
                    <xdr:rowOff>0</xdr:rowOff>
                  </from>
                  <to>
                    <xdr:col>2</xdr:col>
                    <xdr:colOff>60960</xdr:colOff>
                    <xdr:row>732</xdr:row>
                    <xdr:rowOff>0</xdr:rowOff>
                  </to>
                </anchor>
              </controlPr>
            </control>
          </mc:Choice>
        </mc:AlternateContent>
        <mc:AlternateContent xmlns:mc="http://schemas.openxmlformats.org/markup-compatibility/2006">
          <mc:Choice Requires="x14">
            <control shapeId="1481" r:id="rId381" name="Check Box 457">
              <controlPr defaultSize="0" autoFill="0" autoLine="0" autoPict="0">
                <anchor moveWithCells="1">
                  <from>
                    <xdr:col>1</xdr:col>
                    <xdr:colOff>60960</xdr:colOff>
                    <xdr:row>732</xdr:row>
                    <xdr:rowOff>0</xdr:rowOff>
                  </from>
                  <to>
                    <xdr:col>2</xdr:col>
                    <xdr:colOff>60960</xdr:colOff>
                    <xdr:row>733</xdr:row>
                    <xdr:rowOff>0</xdr:rowOff>
                  </to>
                </anchor>
              </controlPr>
            </control>
          </mc:Choice>
        </mc:AlternateContent>
        <mc:AlternateContent xmlns:mc="http://schemas.openxmlformats.org/markup-compatibility/2006">
          <mc:Choice Requires="x14">
            <control shapeId="1483" r:id="rId382" name="Check Box 459">
              <controlPr defaultSize="0" autoFill="0" autoLine="0" autoPict="0">
                <anchor moveWithCells="1">
                  <from>
                    <xdr:col>1</xdr:col>
                    <xdr:colOff>60960</xdr:colOff>
                    <xdr:row>735</xdr:row>
                    <xdr:rowOff>0</xdr:rowOff>
                  </from>
                  <to>
                    <xdr:col>1</xdr:col>
                    <xdr:colOff>891540</xdr:colOff>
                    <xdr:row>736</xdr:row>
                    <xdr:rowOff>0</xdr:rowOff>
                  </to>
                </anchor>
              </controlPr>
            </control>
          </mc:Choice>
        </mc:AlternateContent>
        <mc:AlternateContent xmlns:mc="http://schemas.openxmlformats.org/markup-compatibility/2006">
          <mc:Choice Requires="x14">
            <control shapeId="1484" r:id="rId383" name="Check Box 460">
              <controlPr defaultSize="0" autoFill="0" autoLine="0" autoPict="0">
                <anchor moveWithCells="1">
                  <from>
                    <xdr:col>1</xdr:col>
                    <xdr:colOff>60960</xdr:colOff>
                    <xdr:row>738</xdr:row>
                    <xdr:rowOff>0</xdr:rowOff>
                  </from>
                  <to>
                    <xdr:col>1</xdr:col>
                    <xdr:colOff>891540</xdr:colOff>
                    <xdr:row>739</xdr:row>
                    <xdr:rowOff>0</xdr:rowOff>
                  </to>
                </anchor>
              </controlPr>
            </control>
          </mc:Choice>
        </mc:AlternateContent>
        <mc:AlternateContent xmlns:mc="http://schemas.openxmlformats.org/markup-compatibility/2006">
          <mc:Choice Requires="x14">
            <control shapeId="1485" r:id="rId384" name="Check Box 461">
              <controlPr defaultSize="0" autoFill="0" autoLine="0" autoPict="0">
                <anchor moveWithCells="1">
                  <from>
                    <xdr:col>1</xdr:col>
                    <xdr:colOff>60960</xdr:colOff>
                    <xdr:row>738</xdr:row>
                    <xdr:rowOff>0</xdr:rowOff>
                  </from>
                  <to>
                    <xdr:col>2</xdr:col>
                    <xdr:colOff>60960</xdr:colOff>
                    <xdr:row>739</xdr:row>
                    <xdr:rowOff>0</xdr:rowOff>
                  </to>
                </anchor>
              </controlPr>
            </control>
          </mc:Choice>
        </mc:AlternateContent>
        <mc:AlternateContent xmlns:mc="http://schemas.openxmlformats.org/markup-compatibility/2006">
          <mc:Choice Requires="x14">
            <control shapeId="1486" r:id="rId385" name="Check Box 462">
              <controlPr defaultSize="0" autoFill="0" autoLine="0" autoPict="0">
                <anchor moveWithCells="1">
                  <from>
                    <xdr:col>1</xdr:col>
                    <xdr:colOff>60960</xdr:colOff>
                    <xdr:row>741</xdr:row>
                    <xdr:rowOff>0</xdr:rowOff>
                  </from>
                  <to>
                    <xdr:col>1</xdr:col>
                    <xdr:colOff>891540</xdr:colOff>
                    <xdr:row>742</xdr:row>
                    <xdr:rowOff>0</xdr:rowOff>
                  </to>
                </anchor>
              </controlPr>
            </control>
          </mc:Choice>
        </mc:AlternateContent>
        <mc:AlternateContent xmlns:mc="http://schemas.openxmlformats.org/markup-compatibility/2006">
          <mc:Choice Requires="x14">
            <control shapeId="1487" r:id="rId386" name="Check Box 463">
              <controlPr defaultSize="0" autoFill="0" autoLine="0" autoPict="0">
                <anchor moveWithCells="1">
                  <from>
                    <xdr:col>1</xdr:col>
                    <xdr:colOff>60960</xdr:colOff>
                    <xdr:row>744</xdr:row>
                    <xdr:rowOff>0</xdr:rowOff>
                  </from>
                  <to>
                    <xdr:col>1</xdr:col>
                    <xdr:colOff>891540</xdr:colOff>
                    <xdr:row>745</xdr:row>
                    <xdr:rowOff>0</xdr:rowOff>
                  </to>
                </anchor>
              </controlPr>
            </control>
          </mc:Choice>
        </mc:AlternateContent>
        <mc:AlternateContent xmlns:mc="http://schemas.openxmlformats.org/markup-compatibility/2006">
          <mc:Choice Requires="x14">
            <control shapeId="1488" r:id="rId387" name="Check Box 464">
              <controlPr defaultSize="0" autoFill="0" autoLine="0" autoPict="0">
                <anchor moveWithCells="1">
                  <from>
                    <xdr:col>1</xdr:col>
                    <xdr:colOff>60960</xdr:colOff>
                    <xdr:row>744</xdr:row>
                    <xdr:rowOff>0</xdr:rowOff>
                  </from>
                  <to>
                    <xdr:col>2</xdr:col>
                    <xdr:colOff>60960</xdr:colOff>
                    <xdr:row>745</xdr:row>
                    <xdr:rowOff>0</xdr:rowOff>
                  </to>
                </anchor>
              </controlPr>
            </control>
          </mc:Choice>
        </mc:AlternateContent>
        <mc:AlternateContent xmlns:mc="http://schemas.openxmlformats.org/markup-compatibility/2006">
          <mc:Choice Requires="x14">
            <control shapeId="1489" r:id="rId388" name="Check Box 465">
              <controlPr defaultSize="0" autoFill="0" autoLine="0" autoPict="0">
                <anchor moveWithCells="1">
                  <from>
                    <xdr:col>1</xdr:col>
                    <xdr:colOff>60960</xdr:colOff>
                    <xdr:row>749</xdr:row>
                    <xdr:rowOff>0</xdr:rowOff>
                  </from>
                  <to>
                    <xdr:col>1</xdr:col>
                    <xdr:colOff>876300</xdr:colOff>
                    <xdr:row>750</xdr:row>
                    <xdr:rowOff>0</xdr:rowOff>
                  </to>
                </anchor>
              </controlPr>
            </control>
          </mc:Choice>
        </mc:AlternateContent>
        <mc:AlternateContent xmlns:mc="http://schemas.openxmlformats.org/markup-compatibility/2006">
          <mc:Choice Requires="x14">
            <control shapeId="1490" r:id="rId389" name="Check Box 466">
              <controlPr defaultSize="0" autoFill="0" autoLine="0" autoPict="0">
                <anchor moveWithCells="1">
                  <from>
                    <xdr:col>1</xdr:col>
                    <xdr:colOff>60960</xdr:colOff>
                    <xdr:row>752</xdr:row>
                    <xdr:rowOff>0</xdr:rowOff>
                  </from>
                  <to>
                    <xdr:col>1</xdr:col>
                    <xdr:colOff>876300</xdr:colOff>
                    <xdr:row>753</xdr:row>
                    <xdr:rowOff>0</xdr:rowOff>
                  </to>
                </anchor>
              </controlPr>
            </control>
          </mc:Choice>
        </mc:AlternateContent>
        <mc:AlternateContent xmlns:mc="http://schemas.openxmlformats.org/markup-compatibility/2006">
          <mc:Choice Requires="x14">
            <control shapeId="1491" r:id="rId390" name="Check Box 467">
              <controlPr defaultSize="0" autoFill="0" autoLine="0" autoPict="0">
                <anchor moveWithCells="1">
                  <from>
                    <xdr:col>1</xdr:col>
                    <xdr:colOff>60960</xdr:colOff>
                    <xdr:row>752</xdr:row>
                    <xdr:rowOff>0</xdr:rowOff>
                  </from>
                  <to>
                    <xdr:col>2</xdr:col>
                    <xdr:colOff>53340</xdr:colOff>
                    <xdr:row>753</xdr:row>
                    <xdr:rowOff>0</xdr:rowOff>
                  </to>
                </anchor>
              </controlPr>
            </control>
          </mc:Choice>
        </mc:AlternateContent>
        <mc:AlternateContent xmlns:mc="http://schemas.openxmlformats.org/markup-compatibility/2006">
          <mc:Choice Requires="x14">
            <control shapeId="1492" r:id="rId391" name="Check Box 468">
              <controlPr defaultSize="0" autoFill="0" autoLine="0" autoPict="0">
                <anchor moveWithCells="1">
                  <from>
                    <xdr:col>1</xdr:col>
                    <xdr:colOff>60960</xdr:colOff>
                    <xdr:row>757</xdr:row>
                    <xdr:rowOff>0</xdr:rowOff>
                  </from>
                  <to>
                    <xdr:col>1</xdr:col>
                    <xdr:colOff>891540</xdr:colOff>
                    <xdr:row>758</xdr:row>
                    <xdr:rowOff>0</xdr:rowOff>
                  </to>
                </anchor>
              </controlPr>
            </control>
          </mc:Choice>
        </mc:AlternateContent>
        <mc:AlternateContent xmlns:mc="http://schemas.openxmlformats.org/markup-compatibility/2006">
          <mc:Choice Requires="x14">
            <control shapeId="1493" r:id="rId392" name="Check Box 469">
              <controlPr defaultSize="0" autoFill="0" autoLine="0" autoPict="0">
                <anchor moveWithCells="1">
                  <from>
                    <xdr:col>1</xdr:col>
                    <xdr:colOff>60960</xdr:colOff>
                    <xdr:row>760</xdr:row>
                    <xdr:rowOff>0</xdr:rowOff>
                  </from>
                  <to>
                    <xdr:col>1</xdr:col>
                    <xdr:colOff>891540</xdr:colOff>
                    <xdr:row>761</xdr:row>
                    <xdr:rowOff>0</xdr:rowOff>
                  </to>
                </anchor>
              </controlPr>
            </control>
          </mc:Choice>
        </mc:AlternateContent>
        <mc:AlternateContent xmlns:mc="http://schemas.openxmlformats.org/markup-compatibility/2006">
          <mc:Choice Requires="x14">
            <control shapeId="1494" r:id="rId393" name="Check Box 470">
              <controlPr defaultSize="0" autoFill="0" autoLine="0" autoPict="0">
                <anchor moveWithCells="1">
                  <from>
                    <xdr:col>1</xdr:col>
                    <xdr:colOff>60960</xdr:colOff>
                    <xdr:row>760</xdr:row>
                    <xdr:rowOff>0</xdr:rowOff>
                  </from>
                  <to>
                    <xdr:col>2</xdr:col>
                    <xdr:colOff>53340</xdr:colOff>
                    <xdr:row>761</xdr:row>
                    <xdr:rowOff>0</xdr:rowOff>
                  </to>
                </anchor>
              </controlPr>
            </control>
          </mc:Choice>
        </mc:AlternateContent>
        <mc:AlternateContent xmlns:mc="http://schemas.openxmlformats.org/markup-compatibility/2006">
          <mc:Choice Requires="x14">
            <control shapeId="1495" r:id="rId394" name="Check Box 471">
              <controlPr defaultSize="0" autoFill="0" autoLine="0" autoPict="0">
                <anchor moveWithCells="1">
                  <from>
                    <xdr:col>6</xdr:col>
                    <xdr:colOff>22860</xdr:colOff>
                    <xdr:row>27</xdr:row>
                    <xdr:rowOff>22860</xdr:rowOff>
                  </from>
                  <to>
                    <xdr:col>7</xdr:col>
                    <xdr:colOff>365760</xdr:colOff>
                    <xdr:row>28</xdr:row>
                    <xdr:rowOff>15240</xdr:rowOff>
                  </to>
                </anchor>
              </controlPr>
            </control>
          </mc:Choice>
        </mc:AlternateContent>
        <mc:AlternateContent xmlns:mc="http://schemas.openxmlformats.org/markup-compatibility/2006">
          <mc:Choice Requires="x14">
            <control shapeId="1496" r:id="rId395" name="Check Box 472">
              <controlPr defaultSize="0" autoFill="0" autoLine="0" autoPict="0" altText="NO">
                <anchor moveWithCells="1">
                  <from>
                    <xdr:col>7</xdr:col>
                    <xdr:colOff>22860</xdr:colOff>
                    <xdr:row>27</xdr:row>
                    <xdr:rowOff>22860</xdr:rowOff>
                  </from>
                  <to>
                    <xdr:col>8</xdr:col>
                    <xdr:colOff>0</xdr:colOff>
                    <xdr:row>28</xdr:row>
                    <xdr:rowOff>0</xdr:rowOff>
                  </to>
                </anchor>
              </controlPr>
            </control>
          </mc:Choice>
        </mc:AlternateContent>
        <mc:AlternateContent xmlns:mc="http://schemas.openxmlformats.org/markup-compatibility/2006">
          <mc:Choice Requires="x14">
            <control shapeId="1343" r:id="rId396" name="Check Box 319">
              <controlPr defaultSize="0" autoFill="0" autoLine="0" autoPict="0">
                <anchor moveWithCells="1">
                  <from>
                    <xdr:col>1</xdr:col>
                    <xdr:colOff>60960</xdr:colOff>
                    <xdr:row>603</xdr:row>
                    <xdr:rowOff>0</xdr:rowOff>
                  </from>
                  <to>
                    <xdr:col>2</xdr:col>
                    <xdr:colOff>53340</xdr:colOff>
                    <xdr:row>604</xdr:row>
                    <xdr:rowOff>0</xdr:rowOff>
                  </to>
                </anchor>
              </controlPr>
            </control>
          </mc:Choice>
        </mc:AlternateContent>
        <mc:AlternateContent xmlns:mc="http://schemas.openxmlformats.org/markup-compatibility/2006">
          <mc:Choice Requires="x14">
            <control shapeId="1497" r:id="rId397" name="Group Box 473">
              <controlPr defaultSize="0" autoFill="0" autoPict="0">
                <anchor moveWithCells="1">
                  <from>
                    <xdr:col>1</xdr:col>
                    <xdr:colOff>243840</xdr:colOff>
                    <xdr:row>12</xdr:row>
                    <xdr:rowOff>99060</xdr:rowOff>
                  </from>
                  <to>
                    <xdr:col>7</xdr:col>
                    <xdr:colOff>434340</xdr:colOff>
                    <xdr:row>28</xdr:row>
                    <xdr:rowOff>289560</xdr:rowOff>
                  </to>
                </anchor>
              </controlPr>
            </control>
          </mc:Choice>
        </mc:AlternateContent>
        <mc:AlternateContent xmlns:mc="http://schemas.openxmlformats.org/markup-compatibility/2006">
          <mc:Choice Requires="x14">
            <control shapeId="1498" r:id="rId398" name="Group Box 474">
              <controlPr defaultSize="0" autoFill="0" autoPict="0">
                <anchor moveWithCells="1">
                  <from>
                    <xdr:col>1</xdr:col>
                    <xdr:colOff>190500</xdr:colOff>
                    <xdr:row>32</xdr:row>
                    <xdr:rowOff>53340</xdr:rowOff>
                  </from>
                  <to>
                    <xdr:col>7</xdr:col>
                    <xdr:colOff>480060</xdr:colOff>
                    <xdr:row>47</xdr:row>
                    <xdr:rowOff>259080</xdr:rowOff>
                  </to>
                </anchor>
              </controlPr>
            </control>
          </mc:Choice>
        </mc:AlternateContent>
        <mc:AlternateContent xmlns:mc="http://schemas.openxmlformats.org/markup-compatibility/2006">
          <mc:Choice Requires="x14">
            <control shapeId="1499" r:id="rId399" name="Group Box 475">
              <controlPr defaultSize="0" autoFill="0" autoPict="0">
                <anchor moveWithCells="1">
                  <from>
                    <xdr:col>1</xdr:col>
                    <xdr:colOff>243840</xdr:colOff>
                    <xdr:row>60</xdr:row>
                    <xdr:rowOff>68580</xdr:rowOff>
                  </from>
                  <to>
                    <xdr:col>6</xdr:col>
                    <xdr:colOff>0</xdr:colOff>
                    <xdr:row>64</xdr:row>
                    <xdr:rowOff>190500</xdr:rowOff>
                  </to>
                </anchor>
              </controlPr>
            </control>
          </mc:Choice>
        </mc:AlternateContent>
        <mc:AlternateContent xmlns:mc="http://schemas.openxmlformats.org/markup-compatibility/2006">
          <mc:Choice Requires="x14">
            <control shapeId="1500" r:id="rId400" name="Group Box 476">
              <controlPr defaultSize="0" autoFill="0" autoPict="0">
                <anchor moveWithCells="1">
                  <from>
                    <xdr:col>1</xdr:col>
                    <xdr:colOff>190500</xdr:colOff>
                    <xdr:row>67</xdr:row>
                    <xdr:rowOff>167640</xdr:rowOff>
                  </from>
                  <to>
                    <xdr:col>6</xdr:col>
                    <xdr:colOff>68580</xdr:colOff>
                    <xdr:row>72</xdr:row>
                    <xdr:rowOff>144780</xdr:rowOff>
                  </to>
                </anchor>
              </controlPr>
            </control>
          </mc:Choice>
        </mc:AlternateContent>
        <mc:AlternateContent xmlns:mc="http://schemas.openxmlformats.org/markup-compatibility/2006">
          <mc:Choice Requires="x14">
            <control shapeId="1501" r:id="rId401" name="Group Box 477">
              <controlPr defaultSize="0" autoFill="0" autoPict="0">
                <anchor moveWithCells="1">
                  <from>
                    <xdr:col>1</xdr:col>
                    <xdr:colOff>190500</xdr:colOff>
                    <xdr:row>76</xdr:row>
                    <xdr:rowOff>190500</xdr:rowOff>
                  </from>
                  <to>
                    <xdr:col>6</xdr:col>
                    <xdr:colOff>129540</xdr:colOff>
                    <xdr:row>80</xdr:row>
                    <xdr:rowOff>99060</xdr:rowOff>
                  </to>
                </anchor>
              </controlPr>
            </control>
          </mc:Choice>
        </mc:AlternateContent>
        <mc:AlternateContent xmlns:mc="http://schemas.openxmlformats.org/markup-compatibility/2006">
          <mc:Choice Requires="x14">
            <control shapeId="1502" r:id="rId402" name="Group Box 478">
              <controlPr defaultSize="0" autoFill="0" autoPict="0">
                <anchor moveWithCells="1">
                  <from>
                    <xdr:col>1</xdr:col>
                    <xdr:colOff>190500</xdr:colOff>
                    <xdr:row>84</xdr:row>
                    <xdr:rowOff>289560</xdr:rowOff>
                  </from>
                  <to>
                    <xdr:col>6</xdr:col>
                    <xdr:colOff>266700</xdr:colOff>
                    <xdr:row>88</xdr:row>
                    <xdr:rowOff>175260</xdr:rowOff>
                  </to>
                </anchor>
              </controlPr>
            </control>
          </mc:Choice>
        </mc:AlternateContent>
        <mc:AlternateContent xmlns:mc="http://schemas.openxmlformats.org/markup-compatibility/2006">
          <mc:Choice Requires="x14">
            <control shapeId="1503" r:id="rId403" name="Group Box 479">
              <controlPr defaultSize="0" autoFill="0" autoPict="0">
                <anchor moveWithCells="1">
                  <from>
                    <xdr:col>0</xdr:col>
                    <xdr:colOff>495300</xdr:colOff>
                    <xdr:row>94</xdr:row>
                    <xdr:rowOff>190500</xdr:rowOff>
                  </from>
                  <to>
                    <xdr:col>6</xdr:col>
                    <xdr:colOff>403860</xdr:colOff>
                    <xdr:row>105</xdr:row>
                    <xdr:rowOff>190500</xdr:rowOff>
                  </to>
                </anchor>
              </controlPr>
            </control>
          </mc:Choice>
        </mc:AlternateContent>
        <mc:AlternateContent xmlns:mc="http://schemas.openxmlformats.org/markup-compatibility/2006">
          <mc:Choice Requires="x14">
            <control shapeId="1504" r:id="rId404" name="Group Box 480">
              <controlPr defaultSize="0" autoFill="0" autoPict="0">
                <anchor moveWithCells="1">
                  <from>
                    <xdr:col>0</xdr:col>
                    <xdr:colOff>495300</xdr:colOff>
                    <xdr:row>106</xdr:row>
                    <xdr:rowOff>213360</xdr:rowOff>
                  </from>
                  <to>
                    <xdr:col>6</xdr:col>
                    <xdr:colOff>434340</xdr:colOff>
                    <xdr:row>112</xdr:row>
                    <xdr:rowOff>99060</xdr:rowOff>
                  </to>
                </anchor>
              </controlPr>
            </control>
          </mc:Choice>
        </mc:AlternateContent>
        <mc:AlternateContent xmlns:mc="http://schemas.openxmlformats.org/markup-compatibility/2006">
          <mc:Choice Requires="x14">
            <control shapeId="1505" r:id="rId405" name="Group Box 481">
              <controlPr defaultSize="0" autoFill="0" autoPict="0">
                <anchor moveWithCells="1">
                  <from>
                    <xdr:col>0</xdr:col>
                    <xdr:colOff>457200</xdr:colOff>
                    <xdr:row>113</xdr:row>
                    <xdr:rowOff>53340</xdr:rowOff>
                  </from>
                  <to>
                    <xdr:col>7</xdr:col>
                    <xdr:colOff>22860</xdr:colOff>
                    <xdr:row>118</xdr:row>
                    <xdr:rowOff>68580</xdr:rowOff>
                  </to>
                </anchor>
              </controlPr>
            </control>
          </mc:Choice>
        </mc:AlternateContent>
        <mc:AlternateContent xmlns:mc="http://schemas.openxmlformats.org/markup-compatibility/2006">
          <mc:Choice Requires="x14">
            <control shapeId="1506" r:id="rId406" name="Group Box 482">
              <controlPr defaultSize="0" autoFill="0" autoPict="0">
                <anchor moveWithCells="1">
                  <from>
                    <xdr:col>0</xdr:col>
                    <xdr:colOff>449580</xdr:colOff>
                    <xdr:row>119</xdr:row>
                    <xdr:rowOff>22860</xdr:rowOff>
                  </from>
                  <to>
                    <xdr:col>7</xdr:col>
                    <xdr:colOff>30480</xdr:colOff>
                    <xdr:row>124</xdr:row>
                    <xdr:rowOff>289560</xdr:rowOff>
                  </to>
                </anchor>
              </controlPr>
            </control>
          </mc:Choice>
        </mc:AlternateContent>
        <mc:AlternateContent xmlns:mc="http://schemas.openxmlformats.org/markup-compatibility/2006">
          <mc:Choice Requires="x14">
            <control shapeId="1507" r:id="rId407" name="Group Box 483">
              <controlPr defaultSize="0" autoFill="0" autoPict="0">
                <anchor moveWithCells="1">
                  <from>
                    <xdr:col>0</xdr:col>
                    <xdr:colOff>449580</xdr:colOff>
                    <xdr:row>125</xdr:row>
                    <xdr:rowOff>259080</xdr:rowOff>
                  </from>
                  <to>
                    <xdr:col>7</xdr:col>
                    <xdr:colOff>99060</xdr:colOff>
                    <xdr:row>130</xdr:row>
                    <xdr:rowOff>213360</xdr:rowOff>
                  </to>
                </anchor>
              </controlPr>
            </control>
          </mc:Choice>
        </mc:AlternateContent>
        <mc:AlternateContent xmlns:mc="http://schemas.openxmlformats.org/markup-compatibility/2006">
          <mc:Choice Requires="x14">
            <control shapeId="1508" r:id="rId408" name="Group Box 484">
              <controlPr defaultSize="0" autoFill="0" autoPict="0">
                <anchor moveWithCells="1">
                  <from>
                    <xdr:col>0</xdr:col>
                    <xdr:colOff>457200</xdr:colOff>
                    <xdr:row>131</xdr:row>
                    <xdr:rowOff>68580</xdr:rowOff>
                  </from>
                  <to>
                    <xdr:col>7</xdr:col>
                    <xdr:colOff>129540</xdr:colOff>
                    <xdr:row>136</xdr:row>
                    <xdr:rowOff>175260</xdr:rowOff>
                  </to>
                </anchor>
              </controlPr>
            </control>
          </mc:Choice>
        </mc:AlternateContent>
        <mc:AlternateContent xmlns:mc="http://schemas.openxmlformats.org/markup-compatibility/2006">
          <mc:Choice Requires="x14">
            <control shapeId="1509" r:id="rId409" name="Group Box 485">
              <controlPr defaultSize="0" autoFill="0" autoPict="0">
                <anchor moveWithCells="1">
                  <from>
                    <xdr:col>0</xdr:col>
                    <xdr:colOff>480060</xdr:colOff>
                    <xdr:row>137</xdr:row>
                    <xdr:rowOff>68580</xdr:rowOff>
                  </from>
                  <to>
                    <xdr:col>7</xdr:col>
                    <xdr:colOff>144780</xdr:colOff>
                    <xdr:row>145</xdr:row>
                    <xdr:rowOff>144780</xdr:rowOff>
                  </to>
                </anchor>
              </controlPr>
            </control>
          </mc:Choice>
        </mc:AlternateContent>
        <mc:AlternateContent xmlns:mc="http://schemas.openxmlformats.org/markup-compatibility/2006">
          <mc:Choice Requires="x14">
            <control shapeId="1510" r:id="rId410" name="Group Box 486">
              <controlPr defaultSize="0" autoFill="0" autoPict="0">
                <anchor moveWithCells="1">
                  <from>
                    <xdr:col>0</xdr:col>
                    <xdr:colOff>510540</xdr:colOff>
                    <xdr:row>146</xdr:row>
                    <xdr:rowOff>0</xdr:rowOff>
                  </from>
                  <to>
                    <xdr:col>7</xdr:col>
                    <xdr:colOff>175260</xdr:colOff>
                    <xdr:row>151</xdr:row>
                    <xdr:rowOff>114300</xdr:rowOff>
                  </to>
                </anchor>
              </controlPr>
            </control>
          </mc:Choice>
        </mc:AlternateContent>
        <mc:AlternateContent xmlns:mc="http://schemas.openxmlformats.org/markup-compatibility/2006">
          <mc:Choice Requires="x14">
            <control shapeId="1511" r:id="rId411" name="Group Box 487">
              <controlPr defaultSize="0" autoFill="0" autoPict="0">
                <anchor moveWithCells="1">
                  <from>
                    <xdr:col>0</xdr:col>
                    <xdr:colOff>495300</xdr:colOff>
                    <xdr:row>151</xdr:row>
                    <xdr:rowOff>266700</xdr:rowOff>
                  </from>
                  <to>
                    <xdr:col>7</xdr:col>
                    <xdr:colOff>175260</xdr:colOff>
                    <xdr:row>166</xdr:row>
                    <xdr:rowOff>220980</xdr:rowOff>
                  </to>
                </anchor>
              </controlPr>
            </control>
          </mc:Choice>
        </mc:AlternateContent>
        <mc:AlternateContent xmlns:mc="http://schemas.openxmlformats.org/markup-compatibility/2006">
          <mc:Choice Requires="x14">
            <control shapeId="1512" r:id="rId412" name="Group Box 488">
              <controlPr defaultSize="0" autoFill="0" autoPict="0">
                <anchor moveWithCells="1">
                  <from>
                    <xdr:col>0</xdr:col>
                    <xdr:colOff>525780</xdr:colOff>
                    <xdr:row>168</xdr:row>
                    <xdr:rowOff>76200</xdr:rowOff>
                  </from>
                  <to>
                    <xdr:col>7</xdr:col>
                    <xdr:colOff>144780</xdr:colOff>
                    <xdr:row>172</xdr:row>
                    <xdr:rowOff>175260</xdr:rowOff>
                  </to>
                </anchor>
              </controlPr>
            </control>
          </mc:Choice>
        </mc:AlternateContent>
        <mc:AlternateContent xmlns:mc="http://schemas.openxmlformats.org/markup-compatibility/2006">
          <mc:Choice Requires="x14">
            <control shapeId="1513" r:id="rId413" name="Group Box 489">
              <controlPr defaultSize="0" autoFill="0" autoPict="0">
                <anchor moveWithCells="1">
                  <from>
                    <xdr:col>0</xdr:col>
                    <xdr:colOff>525780</xdr:colOff>
                    <xdr:row>173</xdr:row>
                    <xdr:rowOff>53340</xdr:rowOff>
                  </from>
                  <to>
                    <xdr:col>7</xdr:col>
                    <xdr:colOff>213360</xdr:colOff>
                    <xdr:row>177</xdr:row>
                    <xdr:rowOff>144780</xdr:rowOff>
                  </to>
                </anchor>
              </controlPr>
            </control>
          </mc:Choice>
        </mc:AlternateContent>
        <mc:AlternateContent xmlns:mc="http://schemas.openxmlformats.org/markup-compatibility/2006">
          <mc:Choice Requires="x14">
            <control shapeId="1514" r:id="rId414" name="Group Box 490">
              <controlPr defaultSize="0" autoFill="0" autoPict="0">
                <anchor moveWithCells="1">
                  <from>
                    <xdr:col>0</xdr:col>
                    <xdr:colOff>510540</xdr:colOff>
                    <xdr:row>178</xdr:row>
                    <xdr:rowOff>266700</xdr:rowOff>
                  </from>
                  <to>
                    <xdr:col>7</xdr:col>
                    <xdr:colOff>129540</xdr:colOff>
                    <xdr:row>187</xdr:row>
                    <xdr:rowOff>243840</xdr:rowOff>
                  </to>
                </anchor>
              </controlPr>
            </control>
          </mc:Choice>
        </mc:AlternateContent>
        <mc:AlternateContent xmlns:mc="http://schemas.openxmlformats.org/markup-compatibility/2006">
          <mc:Choice Requires="x14">
            <control shapeId="1515" r:id="rId415" name="Group Box 491">
              <controlPr defaultSize="0" autoFill="0" autoPict="0">
                <anchor moveWithCells="1">
                  <from>
                    <xdr:col>0</xdr:col>
                    <xdr:colOff>480060</xdr:colOff>
                    <xdr:row>189</xdr:row>
                    <xdr:rowOff>220980</xdr:rowOff>
                  </from>
                  <to>
                    <xdr:col>7</xdr:col>
                    <xdr:colOff>175260</xdr:colOff>
                    <xdr:row>194</xdr:row>
                    <xdr:rowOff>114300</xdr:rowOff>
                  </to>
                </anchor>
              </controlPr>
            </control>
          </mc:Choice>
        </mc:AlternateContent>
        <mc:AlternateContent xmlns:mc="http://schemas.openxmlformats.org/markup-compatibility/2006">
          <mc:Choice Requires="x14">
            <control shapeId="1516" r:id="rId416" name="Group Box 492">
              <controlPr defaultSize="0" autoFill="0" autoPict="0">
                <anchor moveWithCells="1">
                  <from>
                    <xdr:col>0</xdr:col>
                    <xdr:colOff>449580</xdr:colOff>
                    <xdr:row>195</xdr:row>
                    <xdr:rowOff>68580</xdr:rowOff>
                  </from>
                  <to>
                    <xdr:col>7</xdr:col>
                    <xdr:colOff>213360</xdr:colOff>
                    <xdr:row>208</xdr:row>
                    <xdr:rowOff>129540</xdr:rowOff>
                  </to>
                </anchor>
              </controlPr>
            </control>
          </mc:Choice>
        </mc:AlternateContent>
        <mc:AlternateContent xmlns:mc="http://schemas.openxmlformats.org/markup-compatibility/2006">
          <mc:Choice Requires="x14">
            <control shapeId="1517" r:id="rId417" name="Group Box 493">
              <controlPr defaultSize="0" autoFill="0" autoPict="0">
                <anchor moveWithCells="1">
                  <from>
                    <xdr:col>0</xdr:col>
                    <xdr:colOff>457200</xdr:colOff>
                    <xdr:row>209</xdr:row>
                    <xdr:rowOff>190500</xdr:rowOff>
                  </from>
                  <to>
                    <xdr:col>7</xdr:col>
                    <xdr:colOff>213360</xdr:colOff>
                    <xdr:row>217</xdr:row>
                    <xdr:rowOff>220980</xdr:rowOff>
                  </to>
                </anchor>
              </controlPr>
            </control>
          </mc:Choice>
        </mc:AlternateContent>
        <mc:AlternateContent xmlns:mc="http://schemas.openxmlformats.org/markup-compatibility/2006">
          <mc:Choice Requires="x14">
            <control shapeId="1518" r:id="rId418" name="Group Box 494">
              <controlPr defaultSize="0" autoFill="0" autoPict="0">
                <anchor moveWithCells="1">
                  <from>
                    <xdr:col>0</xdr:col>
                    <xdr:colOff>335280</xdr:colOff>
                    <xdr:row>267</xdr:row>
                    <xdr:rowOff>144780</xdr:rowOff>
                  </from>
                  <to>
                    <xdr:col>8</xdr:col>
                    <xdr:colOff>114300</xdr:colOff>
                    <xdr:row>289</xdr:row>
                    <xdr:rowOff>167640</xdr:rowOff>
                  </to>
                </anchor>
              </controlPr>
            </control>
          </mc:Choice>
        </mc:AlternateContent>
        <mc:AlternateContent xmlns:mc="http://schemas.openxmlformats.org/markup-compatibility/2006">
          <mc:Choice Requires="x14">
            <control shapeId="1519" r:id="rId419" name="Group Box 495">
              <controlPr defaultSize="0" autoFill="0" autoPict="0">
                <anchor moveWithCells="1">
                  <from>
                    <xdr:col>0</xdr:col>
                    <xdr:colOff>358140</xdr:colOff>
                    <xdr:row>291</xdr:row>
                    <xdr:rowOff>99060</xdr:rowOff>
                  </from>
                  <to>
                    <xdr:col>8</xdr:col>
                    <xdr:colOff>53340</xdr:colOff>
                    <xdr:row>296</xdr:row>
                    <xdr:rowOff>190500</xdr:rowOff>
                  </to>
                </anchor>
              </controlPr>
            </control>
          </mc:Choice>
        </mc:AlternateContent>
        <mc:AlternateContent xmlns:mc="http://schemas.openxmlformats.org/markup-compatibility/2006">
          <mc:Choice Requires="x14">
            <control shapeId="1520" r:id="rId420" name="Group Box 496">
              <controlPr defaultSize="0" autoFill="0" autoPict="0">
                <anchor moveWithCells="1">
                  <from>
                    <xdr:col>0</xdr:col>
                    <xdr:colOff>304800</xdr:colOff>
                    <xdr:row>297</xdr:row>
                    <xdr:rowOff>99060</xdr:rowOff>
                  </from>
                  <to>
                    <xdr:col>8</xdr:col>
                    <xdr:colOff>68580</xdr:colOff>
                    <xdr:row>305</xdr:row>
                    <xdr:rowOff>114300</xdr:rowOff>
                  </to>
                </anchor>
              </controlPr>
            </control>
          </mc:Choice>
        </mc:AlternateContent>
        <mc:AlternateContent xmlns:mc="http://schemas.openxmlformats.org/markup-compatibility/2006">
          <mc:Choice Requires="x14">
            <control shapeId="1521" r:id="rId421" name="Group Box 497">
              <controlPr defaultSize="0" autoFill="0" autoPict="0">
                <anchor moveWithCells="1">
                  <from>
                    <xdr:col>0</xdr:col>
                    <xdr:colOff>289560</xdr:colOff>
                    <xdr:row>306</xdr:row>
                    <xdr:rowOff>99060</xdr:rowOff>
                  </from>
                  <to>
                    <xdr:col>8</xdr:col>
                    <xdr:colOff>114300</xdr:colOff>
                    <xdr:row>314</xdr:row>
                    <xdr:rowOff>129540</xdr:rowOff>
                  </to>
                </anchor>
              </controlPr>
            </control>
          </mc:Choice>
        </mc:AlternateContent>
        <mc:AlternateContent xmlns:mc="http://schemas.openxmlformats.org/markup-compatibility/2006">
          <mc:Choice Requires="x14">
            <control shapeId="1522" r:id="rId422" name="Group Box 498">
              <controlPr defaultSize="0" autoFill="0" autoPict="0">
                <anchor moveWithCells="1">
                  <from>
                    <xdr:col>0</xdr:col>
                    <xdr:colOff>335280</xdr:colOff>
                    <xdr:row>315</xdr:row>
                    <xdr:rowOff>129540</xdr:rowOff>
                  </from>
                  <to>
                    <xdr:col>8</xdr:col>
                    <xdr:colOff>167640</xdr:colOff>
                    <xdr:row>336</xdr:row>
                    <xdr:rowOff>175260</xdr:rowOff>
                  </to>
                </anchor>
              </controlPr>
            </control>
          </mc:Choice>
        </mc:AlternateContent>
        <mc:AlternateContent xmlns:mc="http://schemas.openxmlformats.org/markup-compatibility/2006">
          <mc:Choice Requires="x14">
            <control shapeId="1523" r:id="rId423" name="Group Box 499">
              <controlPr defaultSize="0" autoFill="0" autoPict="0">
                <anchor moveWithCells="1">
                  <from>
                    <xdr:col>0</xdr:col>
                    <xdr:colOff>358140</xdr:colOff>
                    <xdr:row>337</xdr:row>
                    <xdr:rowOff>68580</xdr:rowOff>
                  </from>
                  <to>
                    <xdr:col>8</xdr:col>
                    <xdr:colOff>167640</xdr:colOff>
                    <xdr:row>343</xdr:row>
                    <xdr:rowOff>129540</xdr:rowOff>
                  </to>
                </anchor>
              </controlPr>
            </control>
          </mc:Choice>
        </mc:AlternateContent>
        <mc:AlternateContent xmlns:mc="http://schemas.openxmlformats.org/markup-compatibility/2006">
          <mc:Choice Requires="x14">
            <control shapeId="1524" r:id="rId424" name="Group Box 500">
              <controlPr defaultSize="0" autoFill="0" autoPict="0">
                <anchor moveWithCells="1">
                  <from>
                    <xdr:col>0</xdr:col>
                    <xdr:colOff>358140</xdr:colOff>
                    <xdr:row>344</xdr:row>
                    <xdr:rowOff>30480</xdr:rowOff>
                  </from>
                  <to>
                    <xdr:col>8</xdr:col>
                    <xdr:colOff>213360</xdr:colOff>
                    <xdr:row>355</xdr:row>
                    <xdr:rowOff>144780</xdr:rowOff>
                  </to>
                </anchor>
              </controlPr>
            </control>
          </mc:Choice>
        </mc:AlternateContent>
        <mc:AlternateContent xmlns:mc="http://schemas.openxmlformats.org/markup-compatibility/2006">
          <mc:Choice Requires="x14">
            <control shapeId="1525" r:id="rId425" name="Group Box 501">
              <controlPr defaultSize="0" autoFill="0" autoPict="0">
                <anchor moveWithCells="1">
                  <from>
                    <xdr:col>0</xdr:col>
                    <xdr:colOff>358140</xdr:colOff>
                    <xdr:row>356</xdr:row>
                    <xdr:rowOff>53340</xdr:rowOff>
                  </from>
                  <to>
                    <xdr:col>8</xdr:col>
                    <xdr:colOff>259080</xdr:colOff>
                    <xdr:row>364</xdr:row>
                    <xdr:rowOff>213360</xdr:rowOff>
                  </to>
                </anchor>
              </controlPr>
            </control>
          </mc:Choice>
        </mc:AlternateContent>
        <mc:AlternateContent xmlns:mc="http://schemas.openxmlformats.org/markup-compatibility/2006">
          <mc:Choice Requires="x14">
            <control shapeId="1526" r:id="rId426" name="Group Box 502">
              <controlPr defaultSize="0" autoFill="0" autoPict="0">
                <anchor moveWithCells="1">
                  <from>
                    <xdr:col>0</xdr:col>
                    <xdr:colOff>510540</xdr:colOff>
                    <xdr:row>387</xdr:row>
                    <xdr:rowOff>220980</xdr:rowOff>
                  </from>
                  <to>
                    <xdr:col>9</xdr:col>
                    <xdr:colOff>190500</xdr:colOff>
                    <xdr:row>393</xdr:row>
                    <xdr:rowOff>99060</xdr:rowOff>
                  </to>
                </anchor>
              </controlPr>
            </control>
          </mc:Choice>
        </mc:AlternateContent>
        <mc:AlternateContent xmlns:mc="http://schemas.openxmlformats.org/markup-compatibility/2006">
          <mc:Choice Requires="x14">
            <control shapeId="1527" r:id="rId427" name="Group Box 503">
              <controlPr defaultSize="0" autoFill="0" autoPict="0">
                <anchor moveWithCells="1">
                  <from>
                    <xdr:col>0</xdr:col>
                    <xdr:colOff>457200</xdr:colOff>
                    <xdr:row>393</xdr:row>
                    <xdr:rowOff>266700</xdr:rowOff>
                  </from>
                  <to>
                    <xdr:col>9</xdr:col>
                    <xdr:colOff>220980</xdr:colOff>
                    <xdr:row>411</xdr:row>
                    <xdr:rowOff>243840</xdr:rowOff>
                  </to>
                </anchor>
              </controlPr>
            </control>
          </mc:Choice>
        </mc:AlternateContent>
        <mc:AlternateContent xmlns:mc="http://schemas.openxmlformats.org/markup-compatibility/2006">
          <mc:Choice Requires="x14">
            <control shapeId="1528" r:id="rId428" name="Group Box 504">
              <controlPr defaultSize="0" autoFill="0" autoPict="0">
                <anchor moveWithCells="1">
                  <from>
                    <xdr:col>0</xdr:col>
                    <xdr:colOff>548640</xdr:colOff>
                    <xdr:row>413</xdr:row>
                    <xdr:rowOff>0</xdr:rowOff>
                  </from>
                  <to>
                    <xdr:col>9</xdr:col>
                    <xdr:colOff>495300</xdr:colOff>
                    <xdr:row>420</xdr:row>
                    <xdr:rowOff>213360</xdr:rowOff>
                  </to>
                </anchor>
              </controlPr>
            </control>
          </mc:Choice>
        </mc:AlternateContent>
        <mc:AlternateContent xmlns:mc="http://schemas.openxmlformats.org/markup-compatibility/2006">
          <mc:Choice Requires="x14">
            <control shapeId="1529" r:id="rId429" name="Group Box 505">
              <controlPr defaultSize="0" autoFill="0" autoPict="0">
                <anchor moveWithCells="1">
                  <from>
                    <xdr:col>0</xdr:col>
                    <xdr:colOff>525780</xdr:colOff>
                    <xdr:row>421</xdr:row>
                    <xdr:rowOff>53340</xdr:rowOff>
                  </from>
                  <to>
                    <xdr:col>9</xdr:col>
                    <xdr:colOff>449580</xdr:colOff>
                    <xdr:row>442</xdr:row>
                    <xdr:rowOff>175260</xdr:rowOff>
                  </to>
                </anchor>
              </controlPr>
            </control>
          </mc:Choice>
        </mc:AlternateContent>
        <mc:AlternateContent xmlns:mc="http://schemas.openxmlformats.org/markup-compatibility/2006">
          <mc:Choice Requires="x14">
            <control shapeId="1530" r:id="rId430" name="Group Box 506">
              <controlPr defaultSize="0" autoFill="0" autoPict="0">
                <anchor moveWithCells="1">
                  <from>
                    <xdr:col>0</xdr:col>
                    <xdr:colOff>525780</xdr:colOff>
                    <xdr:row>443</xdr:row>
                    <xdr:rowOff>114300</xdr:rowOff>
                  </from>
                  <to>
                    <xdr:col>9</xdr:col>
                    <xdr:colOff>510540</xdr:colOff>
                    <xdr:row>464</xdr:row>
                    <xdr:rowOff>129540</xdr:rowOff>
                  </to>
                </anchor>
              </controlPr>
            </control>
          </mc:Choice>
        </mc:AlternateContent>
        <mc:AlternateContent xmlns:mc="http://schemas.openxmlformats.org/markup-compatibility/2006">
          <mc:Choice Requires="x14">
            <control shapeId="1531" r:id="rId431" name="Group Box 507">
              <controlPr defaultSize="0" autoFill="0" autoPict="0">
                <anchor moveWithCells="1">
                  <from>
                    <xdr:col>0</xdr:col>
                    <xdr:colOff>525780</xdr:colOff>
                    <xdr:row>465</xdr:row>
                    <xdr:rowOff>68580</xdr:rowOff>
                  </from>
                  <to>
                    <xdr:col>9</xdr:col>
                    <xdr:colOff>556260</xdr:colOff>
                    <xdr:row>480</xdr:row>
                    <xdr:rowOff>129540</xdr:rowOff>
                  </to>
                </anchor>
              </controlPr>
            </control>
          </mc:Choice>
        </mc:AlternateContent>
        <mc:AlternateContent xmlns:mc="http://schemas.openxmlformats.org/markup-compatibility/2006">
          <mc:Choice Requires="x14">
            <control shapeId="1532" r:id="rId432" name="Group Box 508">
              <controlPr defaultSize="0" autoFill="0" autoPict="0">
                <anchor moveWithCells="1">
                  <from>
                    <xdr:col>0</xdr:col>
                    <xdr:colOff>495300</xdr:colOff>
                    <xdr:row>481</xdr:row>
                    <xdr:rowOff>114300</xdr:rowOff>
                  </from>
                  <to>
                    <xdr:col>9</xdr:col>
                    <xdr:colOff>556260</xdr:colOff>
                    <xdr:row>496</xdr:row>
                    <xdr:rowOff>114300</xdr:rowOff>
                  </to>
                </anchor>
              </controlPr>
            </control>
          </mc:Choice>
        </mc:AlternateContent>
        <mc:AlternateContent xmlns:mc="http://schemas.openxmlformats.org/markup-compatibility/2006">
          <mc:Choice Requires="x14">
            <control shapeId="1533" r:id="rId433" name="Group Box 509">
              <controlPr defaultSize="0" autoFill="0" autoPict="0">
                <anchor moveWithCells="1">
                  <from>
                    <xdr:col>0</xdr:col>
                    <xdr:colOff>434340</xdr:colOff>
                    <xdr:row>497</xdr:row>
                    <xdr:rowOff>129540</xdr:rowOff>
                  </from>
                  <to>
                    <xdr:col>9</xdr:col>
                    <xdr:colOff>556260</xdr:colOff>
                    <xdr:row>502</xdr:row>
                    <xdr:rowOff>220980</xdr:rowOff>
                  </to>
                </anchor>
              </controlPr>
            </control>
          </mc:Choice>
        </mc:AlternateContent>
        <mc:AlternateContent xmlns:mc="http://schemas.openxmlformats.org/markup-compatibility/2006">
          <mc:Choice Requires="x14">
            <control shapeId="1534" r:id="rId434" name="Group Box 510">
              <controlPr defaultSize="0" autoFill="0" autoPict="0">
                <anchor moveWithCells="1">
                  <from>
                    <xdr:col>0</xdr:col>
                    <xdr:colOff>449580</xdr:colOff>
                    <xdr:row>503</xdr:row>
                    <xdr:rowOff>114300</xdr:rowOff>
                  </from>
                  <to>
                    <xdr:col>9</xdr:col>
                    <xdr:colOff>556260</xdr:colOff>
                    <xdr:row>509</xdr:row>
                    <xdr:rowOff>220980</xdr:rowOff>
                  </to>
                </anchor>
              </controlPr>
            </control>
          </mc:Choice>
        </mc:AlternateContent>
        <mc:AlternateContent xmlns:mc="http://schemas.openxmlformats.org/markup-compatibility/2006">
          <mc:Choice Requires="x14">
            <control shapeId="1535" r:id="rId435" name="Group Box 511">
              <controlPr defaultSize="0" autoFill="0" autoPict="0">
                <anchor moveWithCells="1">
                  <from>
                    <xdr:col>0</xdr:col>
                    <xdr:colOff>411480</xdr:colOff>
                    <xdr:row>510</xdr:row>
                    <xdr:rowOff>53340</xdr:rowOff>
                  </from>
                  <to>
                    <xdr:col>9</xdr:col>
                    <xdr:colOff>571500</xdr:colOff>
                    <xdr:row>515</xdr:row>
                    <xdr:rowOff>129540</xdr:rowOff>
                  </to>
                </anchor>
              </controlPr>
            </control>
          </mc:Choice>
        </mc:AlternateContent>
        <mc:AlternateContent xmlns:mc="http://schemas.openxmlformats.org/markup-compatibility/2006">
          <mc:Choice Requires="x14">
            <control shapeId="1536" r:id="rId436" name="Group Box 512">
              <controlPr defaultSize="0" autoFill="0" autoPict="0">
                <anchor moveWithCells="1">
                  <from>
                    <xdr:col>0</xdr:col>
                    <xdr:colOff>381000</xdr:colOff>
                    <xdr:row>516</xdr:row>
                    <xdr:rowOff>0</xdr:rowOff>
                  </from>
                  <to>
                    <xdr:col>9</xdr:col>
                    <xdr:colOff>601980</xdr:colOff>
                    <xdr:row>519</xdr:row>
                    <xdr:rowOff>213360</xdr:rowOff>
                  </to>
                </anchor>
              </controlPr>
            </control>
          </mc:Choice>
        </mc:AlternateContent>
        <mc:AlternateContent xmlns:mc="http://schemas.openxmlformats.org/markup-compatibility/2006">
          <mc:Choice Requires="x14">
            <control shapeId="1537" r:id="rId437" name="Group Box 513">
              <controlPr defaultSize="0" autoFill="0" autoPict="0">
                <anchor moveWithCells="1">
                  <from>
                    <xdr:col>0</xdr:col>
                    <xdr:colOff>403860</xdr:colOff>
                    <xdr:row>520</xdr:row>
                    <xdr:rowOff>243840</xdr:rowOff>
                  </from>
                  <to>
                    <xdr:col>9</xdr:col>
                    <xdr:colOff>685800</xdr:colOff>
                    <xdr:row>525</xdr:row>
                    <xdr:rowOff>167640</xdr:rowOff>
                  </to>
                </anchor>
              </controlPr>
            </control>
          </mc:Choice>
        </mc:AlternateContent>
        <mc:AlternateContent xmlns:mc="http://schemas.openxmlformats.org/markup-compatibility/2006">
          <mc:Choice Requires="x14">
            <control shapeId="1538" r:id="rId438" name="Group Box 514">
              <controlPr defaultSize="0" autoFill="0" autoPict="0">
                <anchor moveWithCells="1">
                  <from>
                    <xdr:col>0</xdr:col>
                    <xdr:colOff>411480</xdr:colOff>
                    <xdr:row>525</xdr:row>
                    <xdr:rowOff>289560</xdr:rowOff>
                  </from>
                  <to>
                    <xdr:col>9</xdr:col>
                    <xdr:colOff>701040</xdr:colOff>
                    <xdr:row>534</xdr:row>
                    <xdr:rowOff>220980</xdr:rowOff>
                  </to>
                </anchor>
              </controlPr>
            </control>
          </mc:Choice>
        </mc:AlternateContent>
        <mc:AlternateContent xmlns:mc="http://schemas.openxmlformats.org/markup-compatibility/2006">
          <mc:Choice Requires="x14">
            <control shapeId="1539" r:id="rId439" name="Group Box 515">
              <controlPr defaultSize="0" autoFill="0" autoPict="0">
                <anchor moveWithCells="1">
                  <from>
                    <xdr:col>0</xdr:col>
                    <xdr:colOff>548640</xdr:colOff>
                    <xdr:row>547</xdr:row>
                    <xdr:rowOff>30480</xdr:rowOff>
                  </from>
                  <to>
                    <xdr:col>9</xdr:col>
                    <xdr:colOff>739140</xdr:colOff>
                    <xdr:row>552</xdr:row>
                    <xdr:rowOff>175260</xdr:rowOff>
                  </to>
                </anchor>
              </controlPr>
            </control>
          </mc:Choice>
        </mc:AlternateContent>
        <mc:AlternateContent xmlns:mc="http://schemas.openxmlformats.org/markup-compatibility/2006">
          <mc:Choice Requires="x14">
            <control shapeId="1541" r:id="rId440" name="Group Box 517">
              <controlPr defaultSize="0" autoFill="0" autoPict="0">
                <anchor moveWithCells="1">
                  <from>
                    <xdr:col>0</xdr:col>
                    <xdr:colOff>525780</xdr:colOff>
                    <xdr:row>566</xdr:row>
                    <xdr:rowOff>99060</xdr:rowOff>
                  </from>
                  <to>
                    <xdr:col>9</xdr:col>
                    <xdr:colOff>1363980</xdr:colOff>
                    <xdr:row>571</xdr:row>
                    <xdr:rowOff>129540</xdr:rowOff>
                  </to>
                </anchor>
              </controlPr>
            </control>
          </mc:Choice>
        </mc:AlternateContent>
        <mc:AlternateContent xmlns:mc="http://schemas.openxmlformats.org/markup-compatibility/2006">
          <mc:Choice Requires="x14">
            <control shapeId="1542" r:id="rId441" name="Group Box 518">
              <controlPr defaultSize="0" autoFill="0" autoPict="0">
                <anchor moveWithCells="1">
                  <from>
                    <xdr:col>0</xdr:col>
                    <xdr:colOff>480060</xdr:colOff>
                    <xdr:row>572</xdr:row>
                    <xdr:rowOff>99060</xdr:rowOff>
                  </from>
                  <to>
                    <xdr:col>9</xdr:col>
                    <xdr:colOff>1386840</xdr:colOff>
                    <xdr:row>586</xdr:row>
                    <xdr:rowOff>167640</xdr:rowOff>
                  </to>
                </anchor>
              </controlPr>
            </control>
          </mc:Choice>
        </mc:AlternateContent>
        <mc:AlternateContent xmlns:mc="http://schemas.openxmlformats.org/markup-compatibility/2006">
          <mc:Choice Requires="x14">
            <control shapeId="1543" r:id="rId442" name="Group Box 519">
              <controlPr defaultSize="0" autoFill="0" autoPict="0">
                <anchor moveWithCells="1">
                  <from>
                    <xdr:col>0</xdr:col>
                    <xdr:colOff>480060</xdr:colOff>
                    <xdr:row>587</xdr:row>
                    <xdr:rowOff>99060</xdr:rowOff>
                  </from>
                  <to>
                    <xdr:col>9</xdr:col>
                    <xdr:colOff>1386840</xdr:colOff>
                    <xdr:row>589</xdr:row>
                    <xdr:rowOff>175260</xdr:rowOff>
                  </to>
                </anchor>
              </controlPr>
            </control>
          </mc:Choice>
        </mc:AlternateContent>
        <mc:AlternateContent xmlns:mc="http://schemas.openxmlformats.org/markup-compatibility/2006">
          <mc:Choice Requires="x14">
            <control shapeId="1544" r:id="rId443" name="Group Box 520">
              <controlPr defaultSize="0" autoFill="0" autoPict="0">
                <anchor moveWithCells="1">
                  <from>
                    <xdr:col>0</xdr:col>
                    <xdr:colOff>449580</xdr:colOff>
                    <xdr:row>590</xdr:row>
                    <xdr:rowOff>114300</xdr:rowOff>
                  </from>
                  <to>
                    <xdr:col>9</xdr:col>
                    <xdr:colOff>1409700</xdr:colOff>
                    <xdr:row>601</xdr:row>
                    <xdr:rowOff>144780</xdr:rowOff>
                  </to>
                </anchor>
              </controlPr>
            </control>
          </mc:Choice>
        </mc:AlternateContent>
        <mc:AlternateContent xmlns:mc="http://schemas.openxmlformats.org/markup-compatibility/2006">
          <mc:Choice Requires="x14">
            <control shapeId="1545" r:id="rId444" name="Group Box 521">
              <controlPr defaultSize="0" autoFill="0" autoPict="0">
                <anchor moveWithCells="1">
                  <from>
                    <xdr:col>0</xdr:col>
                    <xdr:colOff>457200</xdr:colOff>
                    <xdr:row>602</xdr:row>
                    <xdr:rowOff>114300</xdr:rowOff>
                  </from>
                  <to>
                    <xdr:col>9</xdr:col>
                    <xdr:colOff>1432560</xdr:colOff>
                    <xdr:row>619</xdr:row>
                    <xdr:rowOff>129540</xdr:rowOff>
                  </to>
                </anchor>
              </controlPr>
            </control>
          </mc:Choice>
        </mc:AlternateContent>
        <mc:AlternateContent xmlns:mc="http://schemas.openxmlformats.org/markup-compatibility/2006">
          <mc:Choice Requires="x14">
            <control shapeId="1546" r:id="rId445" name="Group Box 522">
              <controlPr defaultSize="0" autoFill="0" autoPict="0">
                <anchor moveWithCells="1">
                  <from>
                    <xdr:col>0</xdr:col>
                    <xdr:colOff>449580</xdr:colOff>
                    <xdr:row>620</xdr:row>
                    <xdr:rowOff>129540</xdr:rowOff>
                  </from>
                  <to>
                    <xdr:col>9</xdr:col>
                    <xdr:colOff>1447800</xdr:colOff>
                    <xdr:row>623</xdr:row>
                    <xdr:rowOff>76200</xdr:rowOff>
                  </to>
                </anchor>
              </controlPr>
            </control>
          </mc:Choice>
        </mc:AlternateContent>
        <mc:AlternateContent xmlns:mc="http://schemas.openxmlformats.org/markup-compatibility/2006">
          <mc:Choice Requires="x14">
            <control shapeId="1547" r:id="rId446" name="Group Box 523">
              <controlPr defaultSize="0" autoFill="0" autoPict="0">
                <anchor moveWithCells="1">
                  <from>
                    <xdr:col>0</xdr:col>
                    <xdr:colOff>434340</xdr:colOff>
                    <xdr:row>623</xdr:row>
                    <xdr:rowOff>289560</xdr:rowOff>
                  </from>
                  <to>
                    <xdr:col>9</xdr:col>
                    <xdr:colOff>1432560</xdr:colOff>
                    <xdr:row>638</xdr:row>
                    <xdr:rowOff>76200</xdr:rowOff>
                  </to>
                </anchor>
              </controlPr>
            </control>
          </mc:Choice>
        </mc:AlternateContent>
        <mc:AlternateContent xmlns:mc="http://schemas.openxmlformats.org/markup-compatibility/2006">
          <mc:Choice Requires="x14">
            <control shapeId="1548" r:id="rId447" name="Group Box 524">
              <controlPr defaultSize="0" autoFill="0" autoPict="0">
                <anchor moveWithCells="1">
                  <from>
                    <xdr:col>0</xdr:col>
                    <xdr:colOff>434340</xdr:colOff>
                    <xdr:row>639</xdr:row>
                    <xdr:rowOff>335280</xdr:rowOff>
                  </from>
                  <to>
                    <xdr:col>9</xdr:col>
                    <xdr:colOff>1447800</xdr:colOff>
                    <xdr:row>650</xdr:row>
                    <xdr:rowOff>129540</xdr:rowOff>
                  </to>
                </anchor>
              </controlPr>
            </control>
          </mc:Choice>
        </mc:AlternateContent>
        <mc:AlternateContent xmlns:mc="http://schemas.openxmlformats.org/markup-compatibility/2006">
          <mc:Choice Requires="x14">
            <control shapeId="1549" r:id="rId448" name="Group Box 525">
              <controlPr defaultSize="0" autoFill="0" autoPict="0">
                <anchor moveWithCells="1">
                  <from>
                    <xdr:col>0</xdr:col>
                    <xdr:colOff>403860</xdr:colOff>
                    <xdr:row>651</xdr:row>
                    <xdr:rowOff>30480</xdr:rowOff>
                  </from>
                  <to>
                    <xdr:col>9</xdr:col>
                    <xdr:colOff>1478280</xdr:colOff>
                    <xdr:row>654</xdr:row>
                    <xdr:rowOff>99060</xdr:rowOff>
                  </to>
                </anchor>
              </controlPr>
            </control>
          </mc:Choice>
        </mc:AlternateContent>
        <mc:AlternateContent xmlns:mc="http://schemas.openxmlformats.org/markup-compatibility/2006">
          <mc:Choice Requires="x14">
            <control shapeId="1550" r:id="rId449" name="Group Box 526">
              <controlPr defaultSize="0" autoFill="0" autoPict="0">
                <anchor moveWithCells="1">
                  <from>
                    <xdr:col>0</xdr:col>
                    <xdr:colOff>381000</xdr:colOff>
                    <xdr:row>655</xdr:row>
                    <xdr:rowOff>68580</xdr:rowOff>
                  </from>
                  <to>
                    <xdr:col>9</xdr:col>
                    <xdr:colOff>1447800</xdr:colOff>
                    <xdr:row>659</xdr:row>
                    <xdr:rowOff>144780</xdr:rowOff>
                  </to>
                </anchor>
              </controlPr>
            </control>
          </mc:Choice>
        </mc:AlternateContent>
        <mc:AlternateContent xmlns:mc="http://schemas.openxmlformats.org/markup-compatibility/2006">
          <mc:Choice Requires="x14">
            <control shapeId="1551" r:id="rId450" name="Group Box 527">
              <controlPr defaultSize="0" autoFill="0" autoPict="0">
                <anchor moveWithCells="1">
                  <from>
                    <xdr:col>0</xdr:col>
                    <xdr:colOff>335280</xdr:colOff>
                    <xdr:row>660</xdr:row>
                    <xdr:rowOff>76200</xdr:rowOff>
                  </from>
                  <to>
                    <xdr:col>9</xdr:col>
                    <xdr:colOff>1478280</xdr:colOff>
                    <xdr:row>666</xdr:row>
                    <xdr:rowOff>68580</xdr:rowOff>
                  </to>
                </anchor>
              </controlPr>
            </control>
          </mc:Choice>
        </mc:AlternateContent>
        <mc:AlternateContent xmlns:mc="http://schemas.openxmlformats.org/markup-compatibility/2006">
          <mc:Choice Requires="x14">
            <control shapeId="1552" r:id="rId451" name="Group Box 528">
              <controlPr defaultSize="0" autoFill="0" autoPict="0">
                <anchor moveWithCells="1">
                  <from>
                    <xdr:col>0</xdr:col>
                    <xdr:colOff>335280</xdr:colOff>
                    <xdr:row>668</xdr:row>
                    <xdr:rowOff>259080</xdr:rowOff>
                  </from>
                  <to>
                    <xdr:col>9</xdr:col>
                    <xdr:colOff>1600200</xdr:colOff>
                    <xdr:row>698</xdr:row>
                    <xdr:rowOff>167640</xdr:rowOff>
                  </to>
                </anchor>
              </controlPr>
            </control>
          </mc:Choice>
        </mc:AlternateContent>
        <mc:AlternateContent xmlns:mc="http://schemas.openxmlformats.org/markup-compatibility/2006">
          <mc:Choice Requires="x14">
            <control shapeId="1553" r:id="rId452" name="Group Box 529">
              <controlPr defaultSize="0" autoFill="0" autoPict="0">
                <anchor moveWithCells="1">
                  <from>
                    <xdr:col>0</xdr:col>
                    <xdr:colOff>320040</xdr:colOff>
                    <xdr:row>699</xdr:row>
                    <xdr:rowOff>99060</xdr:rowOff>
                  </from>
                  <to>
                    <xdr:col>9</xdr:col>
                    <xdr:colOff>1699260</xdr:colOff>
                    <xdr:row>704</xdr:row>
                    <xdr:rowOff>68580</xdr:rowOff>
                  </to>
                </anchor>
              </controlPr>
            </control>
          </mc:Choice>
        </mc:AlternateContent>
        <mc:AlternateContent xmlns:mc="http://schemas.openxmlformats.org/markup-compatibility/2006">
          <mc:Choice Requires="x14">
            <control shapeId="1554" r:id="rId453" name="Group Box 530">
              <controlPr defaultSize="0" autoFill="0" autoPict="0">
                <anchor moveWithCells="1">
                  <from>
                    <xdr:col>0</xdr:col>
                    <xdr:colOff>335280</xdr:colOff>
                    <xdr:row>705</xdr:row>
                    <xdr:rowOff>53340</xdr:rowOff>
                  </from>
                  <to>
                    <xdr:col>9</xdr:col>
                    <xdr:colOff>1790700</xdr:colOff>
                    <xdr:row>733</xdr:row>
                    <xdr:rowOff>76200</xdr:rowOff>
                  </to>
                </anchor>
              </controlPr>
            </control>
          </mc:Choice>
        </mc:AlternateContent>
        <mc:AlternateContent xmlns:mc="http://schemas.openxmlformats.org/markup-compatibility/2006">
          <mc:Choice Requires="x14">
            <control shapeId="1555" r:id="rId454" name="Group Box 531">
              <controlPr defaultSize="0" autoFill="0" autoPict="0">
                <anchor moveWithCells="1">
                  <from>
                    <xdr:col>0</xdr:col>
                    <xdr:colOff>335280</xdr:colOff>
                    <xdr:row>734</xdr:row>
                    <xdr:rowOff>175260</xdr:rowOff>
                  </from>
                  <to>
                    <xdr:col>9</xdr:col>
                    <xdr:colOff>1828800</xdr:colOff>
                    <xdr:row>739</xdr:row>
                    <xdr:rowOff>175260</xdr:rowOff>
                  </to>
                </anchor>
              </controlPr>
            </control>
          </mc:Choice>
        </mc:AlternateContent>
        <mc:AlternateContent xmlns:mc="http://schemas.openxmlformats.org/markup-compatibility/2006">
          <mc:Choice Requires="x14">
            <control shapeId="1556" r:id="rId455" name="Group Box 532">
              <controlPr defaultSize="0" autoFill="0" autoPict="0">
                <anchor moveWithCells="1">
                  <from>
                    <xdr:col>0</xdr:col>
                    <xdr:colOff>304800</xdr:colOff>
                    <xdr:row>740</xdr:row>
                    <xdr:rowOff>0</xdr:rowOff>
                  </from>
                  <to>
                    <xdr:col>9</xdr:col>
                    <xdr:colOff>1844040</xdr:colOff>
                    <xdr:row>747</xdr:row>
                    <xdr:rowOff>114300</xdr:rowOff>
                  </to>
                </anchor>
              </controlPr>
            </control>
          </mc:Choice>
        </mc:AlternateContent>
        <mc:AlternateContent xmlns:mc="http://schemas.openxmlformats.org/markup-compatibility/2006">
          <mc:Choice Requires="x14">
            <control shapeId="1557" r:id="rId456" name="Group Box 533">
              <controlPr defaultSize="0" autoFill="0" autoPict="0">
                <anchor moveWithCells="1">
                  <from>
                    <xdr:col>0</xdr:col>
                    <xdr:colOff>304800</xdr:colOff>
                    <xdr:row>747</xdr:row>
                    <xdr:rowOff>266700</xdr:rowOff>
                  </from>
                  <to>
                    <xdr:col>9</xdr:col>
                    <xdr:colOff>1844040</xdr:colOff>
                    <xdr:row>755</xdr:row>
                    <xdr:rowOff>114300</xdr:rowOff>
                  </to>
                </anchor>
              </controlPr>
            </control>
          </mc:Choice>
        </mc:AlternateContent>
        <mc:AlternateContent xmlns:mc="http://schemas.openxmlformats.org/markup-compatibility/2006">
          <mc:Choice Requires="x14">
            <control shapeId="1558" r:id="rId457" name="Group Box 534">
              <controlPr defaultSize="0" autoFill="0" autoPict="0">
                <anchor moveWithCells="1">
                  <from>
                    <xdr:col>0</xdr:col>
                    <xdr:colOff>259080</xdr:colOff>
                    <xdr:row>756</xdr:row>
                    <xdr:rowOff>0</xdr:rowOff>
                  </from>
                  <to>
                    <xdr:col>9</xdr:col>
                    <xdr:colOff>1828800</xdr:colOff>
                    <xdr:row>761</xdr:row>
                    <xdr:rowOff>144780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Sheet1</vt:lpstr>
      <vt:lpstr>Sheet1!Text13</vt:lpstr>
      <vt:lpstr>Sheet1!Text14</vt:lpstr>
      <vt:lpstr>Sheet1!Text15</vt:lpstr>
      <vt:lpstr>Sheet1!Text19</vt:lpstr>
      <vt:lpstr>Sheet1!Text20</vt:lpstr>
      <vt:lpstr>Sheet1!Text21</vt:lpstr>
      <vt:lpstr>Sheet1!Text29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Anastasia Skapoula</dc:creator>
  <cp:keywords/>
  <dc:description/>
  <cp:lastModifiedBy>Catalina Fernandez Silva</cp:lastModifiedBy>
  <cp:revision/>
  <dcterms:created xsi:type="dcterms:W3CDTF">2023-02-16T13:38:01Z</dcterms:created>
  <dcterms:modified xsi:type="dcterms:W3CDTF">2023-04-19T13:59:54Z</dcterms:modified>
  <cp:category/>
  <cp:contentStatus/>
</cp:coreProperties>
</file>