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I:\CSR Europe\CSR Europe NEW\8. Paid projects\OEM - automotive\6. SAQ\7. SAQ toolbox for suppliers\Supplier toolbox SAQ 5.0\Ready to use SAQ for SMEs\"/>
    </mc:Choice>
  </mc:AlternateContent>
  <xr:revisionPtr revIDLastSave="0" documentId="13_ncr:1_{9E195E34-E3AE-4444-9C39-FAD00231328C}" xr6:coauthVersionLast="46" xr6:coauthVersionMax="47" xr10:uidLastSave="{00000000-0000-0000-0000-000000000000}"/>
  <bookViews>
    <workbookView xWindow="5772" yWindow="492" windowWidth="13824" windowHeight="11868" xr2:uid="{3B0DDA59-B53A-46C2-A85E-B094A39CB6B5}"/>
  </bookViews>
  <sheets>
    <sheet name="Sheet1" sheetId="1" r:id="rId1"/>
  </sheets>
  <definedNames>
    <definedName name="Text13" localSheetId="0">Sheet1!$C$61</definedName>
    <definedName name="Text14" localSheetId="0">Sheet1!$C$62</definedName>
    <definedName name="Text15" localSheetId="0">Sheet1!$C$63</definedName>
    <definedName name="Text19" localSheetId="0">Sheet1!$C$247</definedName>
    <definedName name="Text20" localSheetId="0">Sheet1!$C$248</definedName>
    <definedName name="Text21" localSheetId="0">Sheet1!$B$245</definedName>
    <definedName name="Text29" localSheetId="0">Sheet1!$C$245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9" i="1" l="1"/>
  <c r="Q120" i="1"/>
  <c r="Q59" i="1"/>
  <c r="Q60" i="1"/>
  <c r="Q61" i="1"/>
  <c r="Q62" i="1"/>
  <c r="Q63" i="1"/>
  <c r="Q64" i="1"/>
  <c r="Q65" i="1"/>
  <c r="Q66" i="1"/>
  <c r="Q67" i="1"/>
  <c r="Q68" i="1"/>
  <c r="Q69" i="1"/>
  <c r="Q70" i="1"/>
  <c r="Q71" i="1"/>
  <c r="Q72" i="1"/>
  <c r="Q73" i="1"/>
  <c r="Q74" i="1"/>
  <c r="Q75" i="1"/>
  <c r="Q76" i="1"/>
  <c r="Q77" i="1"/>
  <c r="Q78" i="1"/>
  <c r="Q79" i="1"/>
  <c r="Q80" i="1"/>
  <c r="Q81" i="1"/>
  <c r="Q82" i="1"/>
  <c r="Q83" i="1"/>
  <c r="Q93" i="1"/>
  <c r="Q96" i="1"/>
  <c r="Q99" i="1"/>
  <c r="Q105" i="1"/>
  <c r="Q106" i="1"/>
  <c r="Q112" i="1"/>
  <c r="Q113" i="1"/>
  <c r="Q114" i="1"/>
  <c r="Q115" i="1"/>
  <c r="Q116" i="1"/>
  <c r="Q117" i="1"/>
  <c r="Q118" i="1"/>
  <c r="Q124" i="1"/>
  <c r="Q130" i="1"/>
  <c r="Q136" i="1"/>
  <c r="Q139" i="1"/>
  <c r="Q145" i="1"/>
  <c r="Q151" i="1"/>
  <c r="Q154" i="1"/>
  <c r="Q155" i="1"/>
  <c r="Q156" i="1"/>
  <c r="Q157" i="1"/>
  <c r="Q158" i="1"/>
  <c r="Q159" i="1"/>
  <c r="Q160" i="1"/>
  <c r="Q161" i="1"/>
  <c r="Q162" i="1"/>
  <c r="Q163" i="1"/>
  <c r="Q167" i="1"/>
  <c r="Q168" i="1"/>
  <c r="Q169" i="1"/>
  <c r="Q172" i="1"/>
  <c r="Q173" i="1"/>
  <c r="Q174" i="1"/>
  <c r="Q178" i="1"/>
  <c r="Q179" i="1"/>
  <c r="Q184" i="1"/>
  <c r="Q195" i="1"/>
  <c r="Q196" i="1"/>
  <c r="Q197" i="1"/>
  <c r="Q198" i="1"/>
  <c r="Q199" i="1"/>
  <c r="Q200" i="1"/>
  <c r="Q201" i="1"/>
  <c r="Q202" i="1"/>
  <c r="Q203" i="1"/>
  <c r="Q204" i="1"/>
  <c r="Q205" i="1"/>
  <c r="Q206" i="1"/>
  <c r="Q209" i="1"/>
  <c r="Q212" i="1"/>
  <c r="Q243" i="1"/>
  <c r="Q251" i="1"/>
  <c r="Q259" i="1"/>
  <c r="Q272" i="1"/>
  <c r="Q273" i="1"/>
  <c r="Q274" i="1"/>
  <c r="Q275" i="1"/>
  <c r="Q276" i="1"/>
  <c r="Q277" i="1"/>
  <c r="Q278" i="1"/>
  <c r="Q281" i="1"/>
  <c r="Q284" i="1"/>
  <c r="Q290" i="1"/>
  <c r="Q298" i="1"/>
  <c r="Q306" i="1"/>
  <c r="Q319" i="1"/>
  <c r="Q320" i="1"/>
  <c r="Q321" i="1"/>
  <c r="Q322" i="1"/>
  <c r="Q323" i="1"/>
  <c r="Q324" i="1"/>
  <c r="Q325" i="1"/>
  <c r="Q326" i="1"/>
  <c r="Q327" i="1"/>
  <c r="Q328" i="1"/>
  <c r="Q331" i="1"/>
  <c r="Q334" i="1"/>
  <c r="Q357" i="1"/>
  <c r="Q358" i="1"/>
  <c r="Q359" i="1"/>
  <c r="Q360" i="1"/>
  <c r="Q361" i="1"/>
  <c r="Q362" i="1"/>
  <c r="Q363" i="1"/>
  <c r="Q364" i="1"/>
  <c r="Q365" i="1"/>
  <c r="Q366" i="1"/>
  <c r="Q367" i="1"/>
  <c r="Q368" i="1"/>
  <c r="Q369" i="1"/>
  <c r="Q370" i="1"/>
  <c r="Q376" i="1"/>
  <c r="Q378" i="1"/>
  <c r="Q384" i="1"/>
  <c r="Q392" i="1"/>
  <c r="Q400" i="1"/>
  <c r="Q406" i="1"/>
  <c r="Q414" i="1"/>
  <c r="Q422" i="1"/>
  <c r="Q480" i="1"/>
  <c r="Q483" i="1"/>
  <c r="Q527" i="1"/>
  <c r="Q528" i="1"/>
  <c r="Q529" i="1"/>
  <c r="Q530" i="1"/>
  <c r="Q531" i="1"/>
  <c r="Q532" i="1"/>
  <c r="Q533" i="1"/>
  <c r="Q534" i="1"/>
  <c r="Q535" i="1"/>
  <c r="Q536" i="1"/>
  <c r="Q537" i="1"/>
  <c r="Q538" i="1"/>
  <c r="Q541" i="1"/>
  <c r="Q544" i="1"/>
  <c r="Q545" i="1"/>
  <c r="Q546" i="1"/>
  <c r="Q547" i="1"/>
  <c r="Q548" i="1"/>
  <c r="Q549" i="1"/>
  <c r="Q550" i="1"/>
  <c r="Q551" i="1"/>
  <c r="Q552" i="1"/>
  <c r="Q553" i="1"/>
  <c r="Q556" i="1"/>
  <c r="Q557" i="1"/>
  <c r="Q558" i="1"/>
  <c r="Q559" i="1"/>
  <c r="Q560" i="1"/>
  <c r="Q561" i="1"/>
  <c r="Q562" i="1"/>
  <c r="Q563" i="1"/>
  <c r="Q564" i="1"/>
  <c r="Q565" i="1"/>
  <c r="Q566" i="1"/>
  <c r="Q567" i="1"/>
  <c r="Q568" i="1"/>
  <c r="Q569" i="1"/>
  <c r="Q570" i="1"/>
  <c r="Q574" i="1"/>
  <c r="Q575" i="1"/>
  <c r="Q578" i="1"/>
  <c r="Q581" i="1"/>
  <c r="Q584" i="1"/>
  <c r="Q587" i="1"/>
  <c r="Q593" i="1"/>
  <c r="Q596" i="1"/>
  <c r="Q599" i="1"/>
  <c r="Q650" i="1"/>
  <c r="Q653" i="1"/>
  <c r="Q710" i="1"/>
  <c r="S714" i="1" s="1"/>
  <c r="S219" i="1" l="1"/>
  <c r="S708" i="1"/>
  <c r="S497" i="1"/>
  <c r="S603" i="1"/>
  <c r="S339" i="1"/>
  <c r="S263" i="1"/>
  <c r="S382" i="1"/>
  <c r="S143" i="1"/>
  <c r="S186" i="1"/>
  <c r="S288" i="1"/>
  <c r="S426" i="1"/>
  <c r="S402" i="1"/>
  <c r="S310" i="1"/>
  <c r="S126" i="1"/>
  <c r="S83" i="1"/>
  <c r="K720" i="1" l="1"/>
</calcChain>
</file>

<file path=xl/sharedStrings.xml><?xml version="1.0" encoding="utf-8"?>
<sst xmlns="http://schemas.openxmlformats.org/spreadsheetml/2006/main" count="561" uniqueCount="287">
  <si>
    <t xml:space="preserve">SITE </t>
  </si>
  <si>
    <t>Name :</t>
  </si>
  <si>
    <t>BACKGROUND INFORMATION</t>
  </si>
  <si>
    <t>Address of site (country, city and/or street ):</t>
  </si>
  <si>
    <t xml:space="preserve">Please insert the location of the site corresponding to the DUNS No.  </t>
  </si>
  <si>
    <t>0-9 (micro enterprise)</t>
  </si>
  <si>
    <t>10-49 (small enterprise)</t>
  </si>
  <si>
    <t>250-499 (large enterprise)</t>
  </si>
  <si>
    <t xml:space="preserve">Headquarter: </t>
  </si>
  <si>
    <t>DUNS number:</t>
  </si>
  <si>
    <t>Other (please specify):</t>
  </si>
  <si>
    <t>PARENT COMPANY</t>
  </si>
  <si>
    <t>Address of parent company (country, city and/or street):</t>
  </si>
  <si>
    <t>Completed by:</t>
  </si>
  <si>
    <t>Job title:</t>
  </si>
  <si>
    <t>E-mail:</t>
  </si>
  <si>
    <t>Tel:</t>
  </si>
  <si>
    <t>A. COMPANY MANAGEMENT (GENERAL)</t>
  </si>
  <si>
    <t>Yes</t>
  </si>
  <si>
    <t>No</t>
  </si>
  <si>
    <t>1a. Does your company have a management person responsible for Social Sustainability? *</t>
  </si>
  <si>
    <t>If yes, please provide:</t>
  </si>
  <si>
    <t>Name:</t>
  </si>
  <si>
    <t xml:space="preserve">Job Title: </t>
  </si>
  <si>
    <t>1d. Does your company have a management person responsible for monitoring sustainability risks (e.g. a Human Rights Officer)? *</t>
  </si>
  <si>
    <t>* Please fill out the contact details, even if the person is the same as above.</t>
  </si>
  <si>
    <t>2. Does your company publish a Corporate Social Responsibility (CSR)/Sustainability Report?</t>
  </si>
  <si>
    <t>Yes, as a separate report according to Global Reporting Initiative (GRI) or other globally accepted standard</t>
  </si>
  <si>
    <t>Please upload report and specify which standard</t>
  </si>
  <si>
    <t>Yes, but not according to globally accepted standards</t>
  </si>
  <si>
    <t>2a. If answered "Yes" to Q2, is the most recent report assured by a third party?</t>
  </si>
  <si>
    <t>Yes, the assurance letter is included in the report</t>
  </si>
  <si>
    <t>Parts are assured, the scope is explained in the assurance letter</t>
  </si>
  <si>
    <t>Please upload the relevant document</t>
  </si>
  <si>
    <t xml:space="preserve">2b.1. If answered "Yes" to Q2, what human rights elements are disclosed in the CSR report? </t>
  </si>
  <si>
    <t xml:space="preserve">Our company's identified potential and actual human rights risks </t>
  </si>
  <si>
    <t xml:space="preserve">Description of future measures that our company plans to take to manage our human rights risks </t>
  </si>
  <si>
    <t xml:space="preserve">We do not report on our company's human rights risks </t>
  </si>
  <si>
    <t>2b.2. If answered "Yes" to Q2, what environmental elements are disclosed in the CSR report?</t>
  </si>
  <si>
    <t xml:space="preserve">Our company's identified environmental risks </t>
  </si>
  <si>
    <t xml:space="preserve">Description of future measures that our company plans to take to manage our environmental risks </t>
  </si>
  <si>
    <t xml:space="preserve">We do not report on our company's environmental risks </t>
  </si>
  <si>
    <t xml:space="preserve">3. Does your company have a Code of Conduct? </t>
  </si>
  <si>
    <t xml:space="preserve">3a. If answered "Yes" to Q3, does your company organise training for your employees on the Code of Conduct? </t>
  </si>
  <si>
    <t xml:space="preserve">No, but we communicate the Code of Conduct through extranet/brochures, etc. </t>
  </si>
  <si>
    <t xml:space="preserve">4. Does your company have a grievance mechanism or documented complaints procedure established at this location? </t>
  </si>
  <si>
    <t xml:space="preserve">Please provide the contact details </t>
  </si>
  <si>
    <t xml:space="preserve">The responsible person(s) entrusted by the enterprise is impartial, independent, and not bound by instructions </t>
  </si>
  <si>
    <t>Complainant is provided confirmation of receipt upon reporting the complaint</t>
  </si>
  <si>
    <t xml:space="preserve">The complainant 's identity is treated confidentially </t>
  </si>
  <si>
    <t xml:space="preserve">Commitment to non-retaliation against complainants </t>
  </si>
  <si>
    <t xml:space="preserve">Complaints can be reported anonymously </t>
  </si>
  <si>
    <t xml:space="preserve">The complainant or their representative is consulted during remediation/resolution </t>
  </si>
  <si>
    <t xml:space="preserve">Evaluation of complaints procedure effectiveness at least once every 12 months and on an adhoc basis </t>
  </si>
  <si>
    <t xml:space="preserve">Appeal procedure </t>
  </si>
  <si>
    <t xml:space="preserve">None of the above </t>
  </si>
  <si>
    <t>4b. If answered "Yes", what kind of complaints can be submitted? Tick all that apply.</t>
  </si>
  <si>
    <t xml:space="preserve">Human rights complaints </t>
  </si>
  <si>
    <t xml:space="preserve">Environmental complaints </t>
  </si>
  <si>
    <t>Unethical business practices</t>
  </si>
  <si>
    <t xml:space="preserve">4c. If answered "Yes" to Q4, which stakeholder groups is the complaints mechanism available to? Tick all that apply. </t>
  </si>
  <si>
    <t xml:space="preserve">Internal Stakeholders (company/non-permanent employees, direct suppliers, service providers etc.) </t>
  </si>
  <si>
    <t xml:space="preserve">External Stakeholders (contractors, indirect suppliers, local communities etc.) </t>
  </si>
  <si>
    <t>Others</t>
  </si>
  <si>
    <t>By carrying out trainings</t>
  </si>
  <si>
    <t>By different media</t>
  </si>
  <si>
    <t>Online</t>
  </si>
  <si>
    <t>Phone</t>
  </si>
  <si>
    <t>Email</t>
  </si>
  <si>
    <t>App</t>
  </si>
  <si>
    <t xml:space="preserve">By participating in a joint industry complaint procedure </t>
  </si>
  <si>
    <t>B. HUMAN RIGHTS AND WORKING CONDITIONS</t>
  </si>
  <si>
    <t xml:space="preserve">5. Does your company have a formal policy covering working conditions and human rights? </t>
  </si>
  <si>
    <t xml:space="preserve">5a. If answered "Yes" to Q5, which of the following areas are covered by this policy? </t>
  </si>
  <si>
    <t>Wages and benefits</t>
  </si>
  <si>
    <t>Working hours</t>
  </si>
  <si>
    <t>Modern slavery (i.e. slavery, servitude and forced or compulsory labour and human trafficking)</t>
  </si>
  <si>
    <t>Ethical recruiting</t>
  </si>
  <si>
    <t>Freedom of association and collective bargaining</t>
  </si>
  <si>
    <t>Non-discrimination and harassment</t>
  </si>
  <si>
    <t>Women's Rights</t>
  </si>
  <si>
    <t>Diversity, Equity, and Inclusion</t>
  </si>
  <si>
    <t>Rights of Minorities and Indigenous Peoples</t>
  </si>
  <si>
    <t>Land, Forest and Water Rights and Forced Eviction</t>
  </si>
  <si>
    <t>Use of Private or Public Security Forces</t>
  </si>
  <si>
    <t>5b. If answered "Yes" to Q5, do you organize training for your employees on this policy?</t>
  </si>
  <si>
    <t>No, but we communicate it through Intranet/ Brochures, etc.</t>
  </si>
  <si>
    <t>6. Does your site have a management system in place to manage the human rights and working conditions issues?</t>
  </si>
  <si>
    <t>Yes, we have an internationally recognised certified management system</t>
  </si>
  <si>
    <t>Please provide the following information:</t>
  </si>
  <si>
    <t xml:space="preserve">Certification standard: </t>
  </si>
  <si>
    <t xml:space="preserve">Awarding body: </t>
  </si>
  <si>
    <t xml:space="preserve">Certificate number: </t>
  </si>
  <si>
    <t xml:space="preserve">Valid until: </t>
  </si>
  <si>
    <t xml:space="preserve">Please upload relevant document </t>
  </si>
  <si>
    <t>Yes, we have a nationally recognised certified management system</t>
  </si>
  <si>
    <t>Yes, but the system is uncertified</t>
  </si>
  <si>
    <t>Please upload relevant document</t>
  </si>
  <si>
    <t>C. HEALTH AND SAFETY</t>
  </si>
  <si>
    <t xml:space="preserve">7a. If answered "Yes" to Q7, which of the following areas are covered by this policy? Please tick all that apply. </t>
  </si>
  <si>
    <t>Personal protective equipment</t>
  </si>
  <si>
    <t>Machine safety</t>
  </si>
  <si>
    <t>Emergency preparedness</t>
  </si>
  <si>
    <t>Incident and accident management</t>
  </si>
  <si>
    <t>Workplace ergonomics</t>
  </si>
  <si>
    <t>Handling of chemical and/or biological substances</t>
  </si>
  <si>
    <t>Fire protection</t>
  </si>
  <si>
    <t>8. Does your site have a health and safety management system in place?</t>
  </si>
  <si>
    <t>Yes, we have an nationally recognised certified management system</t>
  </si>
  <si>
    <t>9. Does your company have a formal policy covering business ethics?</t>
  </si>
  <si>
    <t>9a. If answered "Yes" to Q9, which of the following areas are covered by this policy?</t>
  </si>
  <si>
    <t>Anti-Corruption and Anti-Money Laundering</t>
  </si>
  <si>
    <t>Data Protection and Data Security</t>
  </si>
  <si>
    <t>Financial responsibility (Accurate Records)</t>
  </si>
  <si>
    <t>Disclosure of Information</t>
  </si>
  <si>
    <t xml:space="preserve">Fair competition and anti-trust </t>
  </si>
  <si>
    <t>Conflicts of interest</t>
  </si>
  <si>
    <t>Counterfeit parts</t>
  </si>
  <si>
    <t>Intellectual property</t>
  </si>
  <si>
    <t>Export controls and economic sanctions</t>
  </si>
  <si>
    <t>Whistleblowing and protection against retaliation</t>
  </si>
  <si>
    <t>9b. If answered "Yes" to Q9, does your company organize training for your employees on your business ethics policy?</t>
  </si>
  <si>
    <t>D. BUSINESS ETHICS</t>
  </si>
  <si>
    <t>E. ENVIRONMENT</t>
  </si>
  <si>
    <t>10a. If answered "Yes" to Q10, which of the following areas are covered by this policy? Please tick all that apply</t>
  </si>
  <si>
    <t>Energy efficiency</t>
  </si>
  <si>
    <t>Renewable energy</t>
  </si>
  <si>
    <t>Decarbonisation</t>
  </si>
  <si>
    <t>Water quality, consumption &amp; management</t>
  </si>
  <si>
    <t>Air quality</t>
  </si>
  <si>
    <t>Responsible chemical management</t>
  </si>
  <si>
    <t>Sustainable resources management</t>
  </si>
  <si>
    <t>Waste reduction</t>
  </si>
  <si>
    <t>Reuse and recycling</t>
  </si>
  <si>
    <t>Animal welfare</t>
  </si>
  <si>
    <t>Biodiversity, land use and deforestation</t>
  </si>
  <si>
    <t xml:space="preserve">Soil quality </t>
  </si>
  <si>
    <t>Noise emissions</t>
  </si>
  <si>
    <t xml:space="preserve">Other areas (please specify) </t>
  </si>
  <si>
    <t>10b. If answered "Yes" to Q10, does your company organize training for your employees on your environmental policy?</t>
  </si>
  <si>
    <t>11. Does your site have an environmental management system in place?</t>
  </si>
  <si>
    <t>12. Does your site have an energy management system?</t>
  </si>
  <si>
    <t>13.  What percentage of electricity used at your site in the last calendar year came from renewable sources?</t>
  </si>
  <si>
    <t>91%-100%</t>
  </si>
  <si>
    <t>81%-90%</t>
  </si>
  <si>
    <t>71%-80%</t>
  </si>
  <si>
    <t>61%-70%</t>
  </si>
  <si>
    <t>51-60%</t>
  </si>
  <si>
    <t>41-50%</t>
  </si>
  <si>
    <t>31-40%</t>
  </si>
  <si>
    <t>21-30%</t>
  </si>
  <si>
    <t>11-20%</t>
  </si>
  <si>
    <t>1-10%</t>
  </si>
  <si>
    <t>Not applicable</t>
  </si>
  <si>
    <t>Not known</t>
  </si>
  <si>
    <t>14.  What percentage of heating/cooling used at your site in the last calendar year came from renewable sources?</t>
  </si>
  <si>
    <t>15. Does your company set Greenhouse Gas reduction targets?</t>
  </si>
  <si>
    <t>15a. If answered "Yes" to Q15, are the targets Science Based Target initiative (SBTi) approved?</t>
  </si>
  <si>
    <t>No, but in accordance with other standards (SME Climate Hub, Race to Zero, or equivalent)</t>
  </si>
  <si>
    <t xml:space="preserve">16b. If answered "Yes" to Q16a, which of the following areas are covered by these written procedures? Please tick all that apply. </t>
  </si>
  <si>
    <t xml:space="preserve">Others, please specify </t>
  </si>
  <si>
    <t>17. Does your company have a current CDP score?</t>
  </si>
  <si>
    <t xml:space="preserve">17a. If answered "Yes" to Q17, please specify your CDP score related to Climate Change </t>
  </si>
  <si>
    <t>17b. If answered "Yes" to Q17, please specify your CDP score related to Water</t>
  </si>
  <si>
    <t xml:space="preserve">17c. If answered "Yes" to Q17, please specify your CDP score related to Forests </t>
  </si>
  <si>
    <t>Score</t>
  </si>
  <si>
    <t>Year</t>
  </si>
  <si>
    <t>Sustainability Assessment Questionnaire (SAQ) on CSR/ Sustainability for Automotive Sector Suppliers</t>
  </si>
  <si>
    <t xml:space="preserve"> SAQ 5.0 </t>
  </si>
  <si>
    <t xml:space="preserve">Corporate Social Responsibility (CSR)/Sustainability is a process for companies to integrate environmental, social, and governance (ESG) topics into its corporate strategy, operations and supply chain.
Drive Sustainability has a set of common guidelines - the Guiding Principles - outlining minimum expectations for Automotive Industry suppliers on key CSR/Sustainability areas. These are based on fundamental principles of social, environmental and governance responsibility that are consistent with applicable laws and international standards, which may include the UN Guiding Principles on Business and Human Rights, ILO Conventions, OECD Guidelines for Multinational Enterprises, the Rio Declaration on Environment and Development, as well as the Paris Agreement.
In line with the Guiding Principles, this Sustainability Assessment Questionnaire (SAQ) is designed to indicate and verify supplier compliance on CSR/Sustainability topics through the assessment and verification of implementing a management system/s – defined as a combination of policies, processes, functions, tools and internal controls– that help an organisation to control its operations, reach objectives and ensure continuous improvement.
It was developed in 2014 and revised in 2022* by the members of Drive Sustainability - The Automotive Partnership. It is currently being put into use by thirteen of the members** and is intended to avoid duplication and improve efficiency when responding to standard questions pertaining to CSR/Sustainability activities. 
The questionnaire relates to both Company and Site level:
        &gt; Site refers to "the industrial location where production takes place";
        &gt; Headquarters refers to "the local administrative centre of an enterprise";
        &gt; Parent company refers to the "global top parent of the requested location/site".
Suppliers can reference the ‘Guidance’ section found on the far right side of the assessment for clarifications.
* 2022 Working Group members: BMW Group, Daimler Truck, Ford, Honda, Jaguar Land Rover, Mercedes-Benz AG, Scania CV AB, Stellantis, Toyota Motor Europe, Volkswagen Group, Volvo Cars and Volvo Group. 
** OEMs using the SAQ: BMW Group, Daimler Truck, Ford, Geely, Honda, Jaguar Land Rover, Mercedes-Benz AG, Polestar, Scania, Toyota, Volkswagen Group, Volvo Cars and Volvo Group. 
</t>
  </si>
  <si>
    <t>What is the staff headcount at this location?</t>
  </si>
  <si>
    <t>50-99 (medium-sized enterprise)</t>
  </si>
  <si>
    <t>100-249 (medium-sized enterprise)</t>
  </si>
  <si>
    <t>500-999</t>
  </si>
  <si>
    <t xml:space="preserve">1000-1999 </t>
  </si>
  <si>
    <t xml:space="preserve">2000-2999 </t>
  </si>
  <si>
    <t xml:space="preserve">3000-3999 </t>
  </si>
  <si>
    <t xml:space="preserve">4000-4999 </t>
  </si>
  <si>
    <t xml:space="preserve">5000-9999 </t>
  </si>
  <si>
    <t xml:space="preserve">10000-49999 </t>
  </si>
  <si>
    <t xml:space="preserve">≥50.000 </t>
  </si>
  <si>
    <t>Site Supplier ID: (fill in those that apply)</t>
  </si>
  <si>
    <t>What is the total staff headcount for the company group?</t>
  </si>
  <si>
    <t>Parent Supplier ID: (fill in those that apply)</t>
  </si>
  <si>
    <r>
      <rPr>
        <sz val="12"/>
        <color theme="1"/>
        <rFont val="Calibri"/>
        <family val="2"/>
        <scheme val="minor"/>
      </rPr>
      <t>Business area:</t>
    </r>
    <r>
      <rPr>
        <b/>
        <sz val="12"/>
        <color theme="1"/>
        <rFont val="Calibri"/>
        <family val="2"/>
        <scheme val="minor"/>
      </rPr>
      <t xml:space="preserve"> </t>
    </r>
  </si>
  <si>
    <t>1. Has your company appointed senior management representation for environmental, social, ethics or human rights?</t>
  </si>
  <si>
    <t>1b. Does your company have a management person responsible for Compliance/Business Ethics? *</t>
  </si>
  <si>
    <t>1c. Does your company have a management person responsible for Environmental Sustainability? *</t>
  </si>
  <si>
    <t>Yes, as an integrated part of the Annual Report, e.g. Annual and Sustainability Report,  according to GRI or other globally accepted standard</t>
  </si>
  <si>
    <t>Description of existing measures that our company has already taken to address human rights risks and a review of the effectiveness of these measures</t>
  </si>
  <si>
    <t xml:space="preserve">2c. If answered "Yes" to Q2, does your company report annually on the fulfilment of statutory due diligence obligations (e.g. the German LkSG) in the previous year? </t>
  </si>
  <si>
    <t xml:space="preserve">Description of existing measures that our company has already taken to address environmental risks and a review of the effectiveness of these measures </t>
  </si>
  <si>
    <t xml:space="preserve">4a. If answered "Yes" to Q4, what are the characteristics of your company's grievance mechanism or complaints procedure?  Tick all that apply. </t>
  </si>
  <si>
    <t xml:space="preserve">Outlines who is responsible for the complaints procedure if applicable (there is a complaint body in place which third parties can contact directly or via an external service provider) </t>
  </si>
  <si>
    <t xml:space="preserve">The written rules of the complaints procedure outline the ways in which a complaint may proceed and indicates the approximate time each step may take </t>
  </si>
  <si>
    <t xml:space="preserve">The written rules of the complaint procedure are publicly made available in relevant local languages in all countries in which we operate </t>
  </si>
  <si>
    <t>4d. If answered "Yes" to Q4, how does your company optimise accessibility of the complaints procedure for all the stakeholder groups that are entitled to use it? Tick all that apply.</t>
  </si>
  <si>
    <t>Child labour and young workers</t>
  </si>
  <si>
    <t>7. Does your company have a formal written health and safety policy which complies with local law, industry requirements and international standards?</t>
  </si>
  <si>
    <t>7b. If answered "Yes" to Q7, does your company organize training for your employees on this policy?</t>
  </si>
  <si>
    <t xml:space="preserve">GHG emissions </t>
  </si>
  <si>
    <t>10. Does your company have a formal environmental policy, which includes a commitment to legal compliance, continuous measurement and continuous improvements in environmental performance?</t>
  </si>
  <si>
    <t>Please provide the International Securities Identification Number (ISIN) associated with your approved SBTi targets</t>
  </si>
  <si>
    <t>15b. If answered “Yes” to Q15, does your company have emission reduction targets for your upstream supply chain emissions (scope 3)?</t>
  </si>
  <si>
    <t>16. Does your site use any substances with restrictions under any national or international statutory provision in production or operations?</t>
  </si>
  <si>
    <t>16a. If answered "Yes" to Q16, does your site have written procedures to manage substances with restrictions under any regulations?</t>
  </si>
  <si>
    <t>Please upload relevant document(s) – including REACH, RoHS, ELV 2000/53/EC or other written procedures to manage substances with restrictions</t>
  </si>
  <si>
    <t>The manufacture of mercury-added products, the use of mercury and mercury compounds in manufacturing processes and the treatment of mercury waste (ref. to the Minamata convention)</t>
  </si>
  <si>
    <t>The production and use of Persistent Organic Pollutants (ref. to the Stockholm Convention on Persistent Organic Pollutants)</t>
  </si>
  <si>
    <t xml:space="preserve">The handling, collection, storage and disposal of waste of Persistent Organic Pollutants (ref. to the Stockholm Convention on Persistent Organic Pollutants)  </t>
  </si>
  <si>
    <t>The export of hazardous waste (ref. to the Basel Convention on the Control of Transboundary Movements of Hazardous Wastes and their Disposal)</t>
  </si>
  <si>
    <t>The import of hazardous and other wastes (ref. to the Basel Convention on the Control of Transboundary Movements of Hazardous Wastes and their Disposal)</t>
  </si>
  <si>
    <t>18. Does your company have set CSR/Sustainability requirements towards suppliers?</t>
  </si>
  <si>
    <t xml:space="preserve">18a. If answered "Yes" to Q18, which areas are covered by these CSR/Sustainability requirements? Please tick all that apply. </t>
  </si>
  <si>
    <t>Human rights and working conditions</t>
  </si>
  <si>
    <t>Health and safety</t>
  </si>
  <si>
    <t>Business ethics</t>
  </si>
  <si>
    <t>Environment</t>
  </si>
  <si>
    <t>Upstream supplier management</t>
  </si>
  <si>
    <t>Definition and implementation of similar standards towards own tier-1 suppliers</t>
  </si>
  <si>
    <t>Binding requirements towards Tier-1 suppliers to pass on standards along the supply chain</t>
  </si>
  <si>
    <t xml:space="preserve">18b. If answered "Yes" to Q18, does your company use any of the following channels to communicate its Supplier CSR/Sustainability Requirements to your suppliers? Please tick all that apply. </t>
  </si>
  <si>
    <t>Included in Terms and Conditions</t>
  </si>
  <si>
    <t>Supplier training</t>
  </si>
  <si>
    <t>Supplier Code of Conduct/ Supplier Sustainability Policy</t>
  </si>
  <si>
    <t>Company website/ Supplier portal</t>
  </si>
  <si>
    <t>None</t>
  </si>
  <si>
    <t xml:space="preserve">18c. Which processes does your company have in place to review if suppliers fulfil your requirements? Please tick all that apply. </t>
  </si>
  <si>
    <t>3rd party audits conducted by an accredited certification body</t>
  </si>
  <si>
    <t>2nd party audits conducted by your company</t>
  </si>
  <si>
    <t>Sustainability-assessment questionnaire (SAQ)</t>
  </si>
  <si>
    <t>19. Does your company perform sustainability risk assessments as part of the due diligence activities?</t>
  </si>
  <si>
    <t xml:space="preserve">19a. If answered "yes" to Q19, what is the scope of the risk assessment? Please tick all that apply. </t>
  </si>
  <si>
    <t>Own business area</t>
  </si>
  <si>
    <t>Direct suppliers (Tier 1)</t>
  </si>
  <si>
    <t>Indirect suppliers (Tier n)</t>
  </si>
  <si>
    <t>19b. If answered "yes" to Q19, how often does your company conduct risk assessment?</t>
  </si>
  <si>
    <t>Yearly</t>
  </si>
  <si>
    <t>Every 2 years</t>
  </si>
  <si>
    <t>Ad hoc when we expect the risk situation to change significantly</t>
  </si>
  <si>
    <t>Ad hoc when we know that there might be a violation, e.g. from a complaint</t>
  </si>
  <si>
    <t>Other</t>
  </si>
  <si>
    <t>20. Are any of the following materials contained in your products? Please Tick all that apply.</t>
  </si>
  <si>
    <t>Aluminium/ Bauxite</t>
  </si>
  <si>
    <t>Chromium</t>
  </si>
  <si>
    <t>Cobalt</t>
  </si>
  <si>
    <t>Copper</t>
  </si>
  <si>
    <t>Cotton</t>
  </si>
  <si>
    <t>Glass (silica sand)</t>
  </si>
  <si>
    <t>Gold</t>
  </si>
  <si>
    <t>Graphite (natural)</t>
  </si>
  <si>
    <t>Leather</t>
  </si>
  <si>
    <t>Lithium</t>
  </si>
  <si>
    <t>Magnesium</t>
  </si>
  <si>
    <t>Manganese</t>
  </si>
  <si>
    <t>Mica</t>
  </si>
  <si>
    <t>Molybdenum</t>
  </si>
  <si>
    <t>Nickel</t>
  </si>
  <si>
    <t>Niobium</t>
  </si>
  <si>
    <t>Palladium</t>
  </si>
  <si>
    <t>Platinum</t>
  </si>
  <si>
    <t>Polysilicon</t>
  </si>
  <si>
    <t>Rare Earth Elements</t>
  </si>
  <si>
    <t>Rhodium</t>
  </si>
  <si>
    <t>Natural Rubber</t>
  </si>
  <si>
    <t>Steel / Iron</t>
  </si>
  <si>
    <t>Tantalum</t>
  </si>
  <si>
    <t>Tin</t>
  </si>
  <si>
    <t>Tungsten</t>
  </si>
  <si>
    <t>Zinc</t>
  </si>
  <si>
    <t>20a. If any raw material from the list above selected, does your company have a policy on the responsible sourcing of these raw materials?</t>
  </si>
  <si>
    <t>20a1. If answered yes to Q20a, which of the following materials are covered by this policy? Please tick all that apply.</t>
  </si>
  <si>
    <t>20b. If any raw material from the list above is selected, does your company participate in raw material specific initiative(s)?</t>
  </si>
  <si>
    <t>20c. If tantalum, tin, tungsten, or gold are selected, does your company have a company-scope Conflict Minerals Reporting Template (CMRT)?</t>
  </si>
  <si>
    <t>Please upload CMRT template, using the latest version from the RMI website</t>
  </si>
  <si>
    <t>Please complete and upload CMRT template, using the latest version from the RMI website</t>
  </si>
  <si>
    <t>20d. If cobalt and/or mica is selected, does your company have a company-scope EMRT (Extended Minerals Reporting Template)?</t>
  </si>
  <si>
    <t>Please upload EMRT template, using the latest version from the RMI website</t>
  </si>
  <si>
    <t>Please complete and upload EMRT template, using the latest version from the RMI website</t>
  </si>
  <si>
    <t xml:space="preserve">21. Does your company have a responsible sourcing raw materials management system or undertake supply chain mapping?  </t>
  </si>
  <si>
    <t>H. ADDITIONAL INFORMATION</t>
  </si>
  <si>
    <t>22. Please use the space below to provide additional information (e.g. comments regarding policy, timing for certification, etc.).</t>
  </si>
  <si>
    <t>G. RESPONSIBLE SOURCING OF RAW MATERIALS</t>
  </si>
  <si>
    <t>This section is not relevant for service providers</t>
  </si>
  <si>
    <t>F. RESPONSIBLE SUPPLY CHAIN MANAGEMENT</t>
  </si>
  <si>
    <t>YOUR SAQ SCORE</t>
  </si>
  <si>
    <r>
      <rPr>
        <b/>
        <sz val="14"/>
        <color rgb="FF232C79"/>
        <rFont val="Calibri"/>
        <family val="2"/>
        <scheme val="minor"/>
      </rPr>
      <t>Drive Sustainability - The Automotive Partnership</t>
    </r>
    <r>
      <rPr>
        <sz val="12"/>
        <color theme="1"/>
        <rFont val="Calibri"/>
        <family val="2"/>
        <scheme val="minor"/>
      </rPr>
      <t xml:space="preserve">
Drive Sustainability is an Automotive Partnership between BMW Group, Daimler Truck AG, Ford, Geely, Honda, Jaguar Land Rover, Mercedes-Benz AG, Scania CV AB, Toyota Motor Europe, Volkswagen Group, Volvo Cars and Volvo Group.
The Partnership, facilitated by CSR Europe, aims to drive sustainability throughout the automotive supply chain by promoting a common approach within the industry and by integrating sustainability in the overall procurement process.
Drive Sustainability operates under strict anti-trust policies.
</t>
    </r>
    <r>
      <rPr>
        <b/>
        <sz val="14"/>
        <color rgb="FF232C79"/>
        <rFont val="Calibri"/>
        <family val="2"/>
        <scheme val="minor"/>
      </rPr>
      <t>About CSR Europe</t>
    </r>
    <r>
      <rPr>
        <sz val="12"/>
        <color theme="1"/>
        <rFont val="Calibri"/>
        <family val="2"/>
        <scheme val="minor"/>
      </rPr>
      <t xml:space="preserve">
CSR Europe is the leading European business network for Corporate Sustainability and Responsibility. With our corporate members and National CSR organisations, we unite, inspire &amp; support over 10,000 enterprises at local, European and global level. 
We support businesses &amp; industry sectors in their transformation and collaboration towards practical solutions and sustainable growth. We are for systemic change; therefore, following the SDGs, we want to co-build with the European leaders and stakeholders an overarching strategy for a Sustainable Europe 2030.
</t>
    </r>
    <r>
      <rPr>
        <b/>
        <sz val="14"/>
        <color rgb="FF232C79"/>
        <rFont val="Calibri"/>
        <family val="2"/>
        <scheme val="minor"/>
      </rPr>
      <t>The Sustainability Assessment Questionnaire can be used under the following terms:</t>
    </r>
    <r>
      <rPr>
        <sz val="12"/>
        <color theme="1"/>
        <rFont val="Calibri"/>
        <family val="2"/>
        <scheme val="minor"/>
      </rPr>
      <t xml:space="preserve">
</t>
    </r>
    <r>
      <rPr>
        <b/>
        <sz val="12"/>
        <color rgb="FF00923C"/>
        <rFont val="Calibri"/>
        <family val="2"/>
        <scheme val="minor"/>
      </rPr>
      <t>You are free to:</t>
    </r>
    <r>
      <rPr>
        <sz val="12"/>
        <color theme="1"/>
        <rFont val="Calibri"/>
        <family val="2"/>
        <scheme val="minor"/>
      </rPr>
      <t xml:space="preserve">
Share — copy and redistribute the material in any medium or format. The licensor cannot revoke these freedoms as long as you follow the license terms.
</t>
    </r>
    <r>
      <rPr>
        <b/>
        <sz val="12"/>
        <color rgb="FF00923C"/>
        <rFont val="Calibri"/>
        <family val="2"/>
        <scheme val="minor"/>
      </rPr>
      <t xml:space="preserve">Under the following terms:
</t>
    </r>
    <r>
      <rPr>
        <sz val="12"/>
        <color theme="1"/>
        <rFont val="Calibri"/>
        <family val="2"/>
        <scheme val="minor"/>
      </rPr>
      <t xml:space="preserve">Attribution — You must give appropriate credit, provide a link to the license, and indicate if changes were made. You may do so in any reasonable manner, but not in any way that suggests the licensor endorses you or your use.
Non-Commercial — You may not use the material for commercial purposes.
No Derivatives — If you remix, transform, or build upon the material, you may not distribute the modified material.
No additional restrictions — You may not apply legal terms or technological measures that legally restrict others from doing anything the license permits.
</t>
    </r>
    <r>
      <rPr>
        <b/>
        <sz val="12"/>
        <color rgb="FF00923C"/>
        <rFont val="Calibri"/>
        <family val="2"/>
        <scheme val="minor"/>
      </rPr>
      <t>Notices:</t>
    </r>
    <r>
      <rPr>
        <sz val="12"/>
        <color theme="1"/>
        <rFont val="Calibri"/>
        <family val="2"/>
        <scheme val="minor"/>
      </rPr>
      <t xml:space="preserve">
You do not have to comply with the license for elements of the material in the public domain or where your use is permitted by an applicable exception or limitation.
No warranties are given. The license may not give you all of the permissions necessary for your intended use.
For example, other rights such as publicity, privacy, or moral rights may limit how you use the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</si>
</sst>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1" x14ac:knownFonts="1">
    <font>
      <sz val="11"/>
      <color theme="1"/>
      <name val="Calibri"/>
      <family val="2"/>
      <scheme val="minor"/>
    </font>
    <font>
      <sz val="12"/>
      <color theme="1"/>
      <name val="Calibri"/>
      <family val="2"/>
      <scheme val="minor"/>
    </font>
    <font>
      <sz val="8"/>
      <color rgb="FF000000"/>
      <name val="Segoe UI"/>
      <family val="2"/>
    </font>
    <font>
      <b/>
      <sz val="12"/>
      <color theme="0"/>
      <name val="Calibri"/>
      <family val="2"/>
      <scheme val="minor"/>
    </font>
    <font>
      <b/>
      <sz val="18"/>
      <color theme="0"/>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b/>
      <sz val="12"/>
      <color theme="1"/>
      <name val="Calibri"/>
      <family val="2"/>
      <scheme val="minor"/>
    </font>
    <font>
      <sz val="12"/>
      <color theme="0"/>
      <name val="Calibri"/>
      <family val="2"/>
      <scheme val="minor"/>
    </font>
    <font>
      <u/>
      <sz val="12"/>
      <color theme="1"/>
      <name val="Calibri"/>
      <family val="2"/>
      <scheme val="minor"/>
    </font>
    <font>
      <sz val="11"/>
      <color rgb="FF000000"/>
      <name val="Calibri"/>
      <family val="2"/>
      <scheme val="minor"/>
    </font>
    <font>
      <b/>
      <sz val="24"/>
      <color theme="0"/>
      <name val="Calibri"/>
      <family val="2"/>
      <scheme val="minor"/>
    </font>
    <font>
      <sz val="14"/>
      <color rgb="FF000000"/>
      <name val="Calibri"/>
      <family val="2"/>
      <scheme val="minor"/>
    </font>
    <font>
      <b/>
      <sz val="26"/>
      <color theme="1"/>
      <name val="Calibri"/>
      <family val="2"/>
      <scheme val="minor"/>
    </font>
    <font>
      <b/>
      <sz val="28"/>
      <color theme="1"/>
      <name val="Calibri"/>
      <family val="2"/>
      <scheme val="minor"/>
    </font>
    <font>
      <b/>
      <sz val="14"/>
      <color rgb="FF232C79"/>
      <name val="Calibri"/>
      <family val="2"/>
      <scheme val="minor"/>
    </font>
    <font>
      <b/>
      <sz val="12"/>
      <color rgb="FF00923C"/>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59999389629810485"/>
        <bgColor rgb="FFFFFF99"/>
      </patternFill>
    </fill>
    <fill>
      <patternFill patternType="solid">
        <fgColor rgb="FFB4C6E7"/>
        <bgColor rgb="FFFFFF99"/>
      </patternFill>
    </fill>
    <fill>
      <patternFill patternType="solid">
        <fgColor theme="0"/>
        <bgColor indexed="64"/>
      </patternFill>
    </fill>
    <fill>
      <patternFill patternType="solid">
        <fgColor rgb="FFC6EFCE"/>
      </patternFill>
    </fill>
    <fill>
      <patternFill patternType="solid">
        <fgColor rgb="FFFFEB9C"/>
      </patternFill>
    </fill>
  </fills>
  <borders count="56">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bottom/>
      <diagonal/>
    </border>
    <border>
      <left/>
      <right style="medium">
        <color indexed="64"/>
      </right>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right/>
      <top style="dotted">
        <color indexed="64"/>
      </top>
      <bottom/>
      <diagonal/>
    </border>
    <border>
      <left/>
      <right/>
      <top/>
      <bottom style="dotted">
        <color rgb="FF000000"/>
      </bottom>
      <diagonal/>
    </border>
    <border>
      <left/>
      <right style="medium">
        <color indexed="64"/>
      </right>
      <top/>
      <bottom style="dotted">
        <color rgb="FF000000"/>
      </bottom>
      <diagonal/>
    </border>
    <border>
      <left/>
      <right/>
      <top style="dotted">
        <color rgb="FF000000"/>
      </top>
      <bottom style="dotted">
        <color rgb="FF000000"/>
      </bottom>
      <diagonal/>
    </border>
    <border>
      <left/>
      <right style="medium">
        <color indexed="64"/>
      </right>
      <top style="dotted">
        <color rgb="FF000000"/>
      </top>
      <bottom style="dotted">
        <color rgb="FF000000"/>
      </bottom>
      <diagonal/>
    </border>
    <border>
      <left/>
      <right style="medium">
        <color indexed="64"/>
      </right>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rgb="FF000000"/>
      </bottom>
      <diagonal/>
    </border>
    <border>
      <left/>
      <right/>
      <top style="medium">
        <color indexed="64"/>
      </top>
      <bottom style="dotted">
        <color rgb="FF000000"/>
      </bottom>
      <diagonal/>
    </border>
    <border>
      <left/>
      <right style="medium">
        <color indexed="64"/>
      </right>
      <top style="medium">
        <color indexed="64"/>
      </top>
      <bottom style="dotted">
        <color rgb="FF000000"/>
      </bottom>
      <diagonal/>
    </border>
    <border>
      <left style="medium">
        <color indexed="64"/>
      </left>
      <right style="medium">
        <color indexed="64"/>
      </right>
      <top/>
      <bottom/>
      <diagonal/>
    </border>
    <border>
      <left style="medium">
        <color indexed="64"/>
      </left>
      <right/>
      <top style="dotted">
        <color rgb="FF000000"/>
      </top>
      <bottom style="dotted">
        <color rgb="FF000000"/>
      </bottom>
      <diagonal/>
    </border>
    <border>
      <left style="medium">
        <color indexed="64"/>
      </left>
      <right/>
      <top/>
      <bottom/>
      <diagonal/>
    </border>
    <border>
      <left/>
      <right/>
      <top style="dotted">
        <color indexed="64"/>
      </top>
      <bottom style="dotted">
        <color rgb="FF000000"/>
      </bottom>
      <diagonal/>
    </border>
    <border>
      <left/>
      <right/>
      <top style="dotted">
        <color rgb="FF000000"/>
      </top>
      <bottom/>
      <diagonal/>
    </border>
    <border>
      <left/>
      <right style="medium">
        <color indexed="64"/>
      </right>
      <top style="dotted">
        <color rgb="FF000000"/>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rgb="FF000000"/>
      </top>
      <bottom style="medium">
        <color indexed="64"/>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top style="dotted">
        <color rgb="FF000000"/>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dotted">
        <color rgb="FF000000"/>
      </bottom>
      <diagonal/>
    </border>
    <border>
      <left/>
      <right style="medium">
        <color indexed="64"/>
      </right>
      <top style="dotted">
        <color indexed="64"/>
      </top>
      <bottom/>
      <diagonal/>
    </border>
    <border>
      <left style="medium">
        <color indexed="64"/>
      </left>
      <right/>
      <top style="dotted">
        <color indexed="64"/>
      </top>
      <bottom style="dotted">
        <color rgb="FF000000"/>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thin">
        <color indexed="64"/>
      </bottom>
      <diagonal/>
    </border>
    <border>
      <left style="medium">
        <color indexed="64"/>
      </left>
      <right/>
      <top style="medium">
        <color rgb="FF000000"/>
      </top>
      <bottom/>
      <diagonal/>
    </border>
    <border>
      <left style="medium">
        <color indexed="64"/>
      </left>
      <right style="medium">
        <color rgb="FF00923C"/>
      </right>
      <top style="dotted">
        <color indexed="64"/>
      </top>
      <bottom style="dotted">
        <color indexed="64"/>
      </bottom>
      <diagonal/>
    </border>
  </borders>
  <cellStyleXfs count="4">
    <xf numFmtId="0" fontId="0" fillId="0" borderId="0"/>
    <xf numFmtId="9" fontId="18" fillId="0" borderId="0" applyFont="0" applyFill="0" applyBorder="0" applyAlignment="0" applyProtection="0"/>
    <xf numFmtId="0" fontId="19" fillId="10" borderId="0" applyNumberFormat="0" applyBorder="0" applyAlignment="0" applyProtection="0"/>
    <xf numFmtId="0" fontId="20" fillId="11" borderId="0" applyNumberFormat="0" applyBorder="0" applyAlignment="0" applyProtection="0"/>
  </cellStyleXfs>
  <cellXfs count="196">
    <xf numFmtId="0" fontId="0" fillId="0" borderId="0" xfId="0"/>
    <xf numFmtId="0" fontId="1" fillId="0" borderId="0" xfId="0" applyFont="1"/>
    <xf numFmtId="0" fontId="1" fillId="0" borderId="31" xfId="0" applyFont="1" applyBorder="1"/>
    <xf numFmtId="0" fontId="6" fillId="6" borderId="12" xfId="0" applyFont="1" applyFill="1" applyBorder="1" applyAlignment="1">
      <alignment vertical="center" wrapText="1"/>
    </xf>
    <xf numFmtId="0" fontId="1" fillId="5" borderId="15" xfId="0" applyFont="1" applyFill="1" applyBorder="1" applyAlignment="1">
      <alignment vertical="center" wrapText="1"/>
    </xf>
    <xf numFmtId="164" fontId="3" fillId="0" borderId="17" xfId="0" quotePrefix="1" applyNumberFormat="1" applyFont="1" applyBorder="1" applyAlignment="1">
      <alignment horizontal="left" vertical="center"/>
    </xf>
    <xf numFmtId="0" fontId="5" fillId="9" borderId="18" xfId="0" quotePrefix="1" applyFont="1" applyFill="1" applyBorder="1" applyAlignment="1">
      <alignment horizontal="left" vertical="center"/>
    </xf>
    <xf numFmtId="0" fontId="5" fillId="9" borderId="19" xfId="0" quotePrefix="1" applyFont="1" applyFill="1" applyBorder="1" applyAlignment="1">
      <alignment horizontal="left" vertical="center"/>
    </xf>
    <xf numFmtId="49" fontId="1" fillId="9" borderId="20" xfId="0" quotePrefix="1" applyNumberFormat="1" applyFont="1" applyFill="1" applyBorder="1" applyAlignment="1">
      <alignment horizontal="left" vertical="center"/>
    </xf>
    <xf numFmtId="49" fontId="1" fillId="9" borderId="18" xfId="0" quotePrefix="1" applyNumberFormat="1" applyFont="1" applyFill="1" applyBorder="1" applyAlignment="1">
      <alignment horizontal="left" vertical="center"/>
    </xf>
    <xf numFmtId="0" fontId="1" fillId="9" borderId="18" xfId="0" quotePrefix="1" applyFont="1" applyFill="1" applyBorder="1" applyAlignment="1">
      <alignment horizontal="left" vertical="center"/>
    </xf>
    <xf numFmtId="0" fontId="9" fillId="9" borderId="18" xfId="0" quotePrefix="1" applyFont="1" applyFill="1" applyBorder="1" applyAlignment="1">
      <alignment horizontal="left" vertical="center"/>
    </xf>
    <xf numFmtId="0" fontId="7" fillId="7" borderId="15" xfId="0" applyFont="1" applyFill="1" applyBorder="1" applyAlignment="1">
      <alignment vertical="center" wrapText="1"/>
    </xf>
    <xf numFmtId="0" fontId="11" fillId="0" borderId="0" xfId="0" applyFont="1"/>
    <xf numFmtId="164" fontId="9" fillId="9" borderId="18" xfId="0" quotePrefix="1" applyNumberFormat="1" applyFont="1" applyFill="1" applyBorder="1" applyAlignment="1">
      <alignment horizontal="left" vertical="center"/>
    </xf>
    <xf numFmtId="0" fontId="1" fillId="9" borderId="20" xfId="0" applyFont="1" applyFill="1" applyBorder="1"/>
    <xf numFmtId="0" fontId="1" fillId="9" borderId="21" xfId="0" applyFont="1" applyFill="1" applyBorder="1"/>
    <xf numFmtId="0" fontId="5" fillId="9" borderId="17" xfId="0" quotePrefix="1" applyFont="1" applyFill="1" applyBorder="1" applyAlignment="1">
      <alignment horizontal="left" vertical="center"/>
    </xf>
    <xf numFmtId="0" fontId="5" fillId="9" borderId="32" xfId="0" quotePrefix="1" applyFont="1" applyFill="1" applyBorder="1" applyAlignment="1">
      <alignment horizontal="left" vertical="center"/>
    </xf>
    <xf numFmtId="0" fontId="5" fillId="9" borderId="13" xfId="0" quotePrefix="1" applyFont="1" applyFill="1" applyBorder="1" applyAlignment="1">
      <alignment horizontal="left" vertical="center"/>
    </xf>
    <xf numFmtId="0" fontId="5" fillId="9" borderId="46" xfId="0" quotePrefix="1" applyFont="1" applyFill="1" applyBorder="1" applyAlignment="1">
      <alignment horizontal="left" vertical="center"/>
    </xf>
    <xf numFmtId="0" fontId="5" fillId="9" borderId="45" xfId="0" quotePrefix="1" applyFont="1" applyFill="1" applyBorder="1" applyAlignment="1">
      <alignment horizontal="left" vertical="center"/>
    </xf>
    <xf numFmtId="164" fontId="9" fillId="9" borderId="48" xfId="0" quotePrefix="1" applyNumberFormat="1" applyFont="1" applyFill="1" applyBorder="1" applyAlignment="1">
      <alignment horizontal="left"/>
    </xf>
    <xf numFmtId="0" fontId="1" fillId="9" borderId="32" xfId="0" quotePrefix="1" applyFont="1" applyFill="1" applyBorder="1" applyAlignment="1">
      <alignment horizontal="left" vertical="center"/>
    </xf>
    <xf numFmtId="0" fontId="1" fillId="9" borderId="32" xfId="0" applyFont="1" applyFill="1" applyBorder="1"/>
    <xf numFmtId="164" fontId="9" fillId="9" borderId="31" xfId="0" quotePrefix="1" applyNumberFormat="1" applyFont="1" applyFill="1" applyBorder="1" applyAlignment="1">
      <alignment horizontal="left"/>
    </xf>
    <xf numFmtId="164" fontId="9" fillId="9" borderId="49" xfId="0" quotePrefix="1" applyNumberFormat="1" applyFont="1" applyFill="1" applyBorder="1" applyAlignment="1">
      <alignment horizontal="left"/>
    </xf>
    <xf numFmtId="0" fontId="1" fillId="0" borderId="50" xfId="0" applyFont="1" applyBorder="1"/>
    <xf numFmtId="0" fontId="1" fillId="0" borderId="51" xfId="0" applyFont="1" applyBorder="1"/>
    <xf numFmtId="0" fontId="1" fillId="0" borderId="52" xfId="0" applyFont="1" applyBorder="1"/>
    <xf numFmtId="0" fontId="1" fillId="0" borderId="49" xfId="0" applyFont="1" applyBorder="1"/>
    <xf numFmtId="0" fontId="1" fillId="0" borderId="13" xfId="0" applyFont="1" applyBorder="1"/>
    <xf numFmtId="0" fontId="1" fillId="0" borderId="14" xfId="0" applyFont="1" applyBorder="1"/>
    <xf numFmtId="0" fontId="1" fillId="9" borderId="13" xfId="0" applyFont="1" applyFill="1" applyBorder="1"/>
    <xf numFmtId="0" fontId="1" fillId="9" borderId="49" xfId="0" applyFont="1" applyFill="1" applyBorder="1"/>
    <xf numFmtId="0" fontId="1" fillId="9" borderId="14" xfId="0" applyFont="1" applyFill="1" applyBorder="1"/>
    <xf numFmtId="0" fontId="10" fillId="9" borderId="35" xfId="0" applyFont="1" applyFill="1" applyBorder="1"/>
    <xf numFmtId="0" fontId="1" fillId="9" borderId="36" xfId="0" applyFont="1" applyFill="1" applyBorder="1"/>
    <xf numFmtId="0" fontId="1" fillId="9" borderId="37" xfId="0" applyFont="1" applyFill="1" applyBorder="1"/>
    <xf numFmtId="0" fontId="1" fillId="9" borderId="11" xfId="0" applyFont="1" applyFill="1" applyBorder="1"/>
    <xf numFmtId="0" fontId="1" fillId="9" borderId="50" xfId="0" applyFont="1" applyFill="1" applyBorder="1"/>
    <xf numFmtId="0" fontId="1" fillId="9" borderId="51" xfId="0" applyFont="1" applyFill="1" applyBorder="1"/>
    <xf numFmtId="0" fontId="1" fillId="9" borderId="52" xfId="0" applyFont="1" applyFill="1" applyBorder="1"/>
    <xf numFmtId="0" fontId="5" fillId="9" borderId="13" xfId="0" applyFont="1" applyFill="1" applyBorder="1"/>
    <xf numFmtId="0" fontId="1" fillId="9" borderId="35" xfId="0" applyFont="1" applyFill="1" applyBorder="1"/>
    <xf numFmtId="0" fontId="5" fillId="9" borderId="17" xfId="0" applyFont="1" applyFill="1" applyBorder="1"/>
    <xf numFmtId="0" fontId="1" fillId="9" borderId="17" xfId="0" applyFont="1" applyFill="1" applyBorder="1"/>
    <xf numFmtId="0" fontId="1" fillId="9" borderId="13" xfId="0" applyFont="1" applyFill="1" applyBorder="1" applyAlignment="1">
      <alignment horizontal="left" wrapText="1"/>
    </xf>
    <xf numFmtId="0" fontId="7" fillId="7" borderId="4" xfId="0" applyFont="1" applyFill="1" applyBorder="1" applyAlignment="1">
      <alignment vertical="center" wrapText="1"/>
    </xf>
    <xf numFmtId="0" fontId="7" fillId="8" borderId="4" xfId="0" applyFont="1" applyFill="1" applyBorder="1" applyAlignment="1">
      <alignment vertical="center" wrapText="1"/>
    </xf>
    <xf numFmtId="0" fontId="5" fillId="9" borderId="49" xfId="0" applyFont="1" applyFill="1" applyBorder="1"/>
    <xf numFmtId="0" fontId="5" fillId="9" borderId="50" xfId="0" applyFont="1" applyFill="1" applyBorder="1"/>
    <xf numFmtId="0" fontId="1" fillId="9" borderId="48" xfId="0" applyFont="1" applyFill="1" applyBorder="1"/>
    <xf numFmtId="0" fontId="1" fillId="9" borderId="55" xfId="0" applyFont="1" applyFill="1" applyBorder="1" applyAlignment="1">
      <alignment vertical="center"/>
    </xf>
    <xf numFmtId="0" fontId="1" fillId="9" borderId="10" xfId="0" applyFont="1" applyFill="1" applyBorder="1"/>
    <xf numFmtId="0" fontId="10" fillId="9" borderId="11" xfId="0" applyFont="1" applyFill="1" applyBorder="1"/>
    <xf numFmtId="0" fontId="10" fillId="9" borderId="17" xfId="0" applyFont="1" applyFill="1" applyBorder="1"/>
    <xf numFmtId="0" fontId="1" fillId="9" borderId="0" xfId="0" applyFont="1" applyFill="1"/>
    <xf numFmtId="0" fontId="1" fillId="9" borderId="42" xfId="0" applyFont="1" applyFill="1" applyBorder="1"/>
    <xf numFmtId="0" fontId="1" fillId="9" borderId="6" xfId="0" applyFont="1" applyFill="1" applyBorder="1"/>
    <xf numFmtId="0" fontId="1" fillId="9" borderId="7" xfId="0" applyFont="1" applyFill="1" applyBorder="1"/>
    <xf numFmtId="0" fontId="7" fillId="7" borderId="42" xfId="0" applyFont="1" applyFill="1" applyBorder="1" applyAlignment="1">
      <alignment horizontal="left" vertical="center"/>
    </xf>
    <xf numFmtId="0" fontId="7" fillId="7" borderId="6" xfId="0" applyFont="1" applyFill="1" applyBorder="1" applyAlignment="1">
      <alignment horizontal="left" vertical="center"/>
    </xf>
    <xf numFmtId="0" fontId="7" fillId="7" borderId="7" xfId="0" applyFont="1" applyFill="1" applyBorder="1" applyAlignment="1">
      <alignment horizontal="left" vertical="center"/>
    </xf>
    <xf numFmtId="0" fontId="20" fillId="11" borderId="0" xfId="3"/>
    <xf numFmtId="0" fontId="19" fillId="10" borderId="0" xfId="2"/>
    <xf numFmtId="10" fontId="19" fillId="10" borderId="0" xfId="2" applyNumberFormat="1"/>
    <xf numFmtId="10" fontId="19" fillId="10" borderId="0" xfId="1" applyNumberFormat="1" applyFont="1" applyFill="1"/>
    <xf numFmtId="0" fontId="14" fillId="4" borderId="25"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2" xfId="0" applyFont="1" applyFill="1" applyBorder="1" applyAlignment="1">
      <alignment horizontal="center" vertical="center"/>
    </xf>
    <xf numFmtId="10" fontId="15" fillId="0" borderId="25" xfId="0" applyNumberFormat="1" applyFont="1" applyBorder="1" applyAlignment="1">
      <alignment horizontal="center" vertical="center"/>
    </xf>
    <xf numFmtId="10" fontId="15" fillId="0" borderId="29" xfId="0" applyNumberFormat="1" applyFont="1" applyBorder="1" applyAlignment="1">
      <alignment horizontal="center" vertical="center"/>
    </xf>
    <xf numFmtId="10" fontId="15" fillId="0" borderId="12" xfId="0" applyNumberFormat="1" applyFont="1" applyBorder="1" applyAlignment="1">
      <alignment horizontal="center" vertical="center"/>
    </xf>
    <xf numFmtId="0" fontId="1" fillId="0" borderId="31" xfId="0" applyFont="1" applyBorder="1" applyAlignment="1">
      <alignment horizontal="left" wrapText="1"/>
    </xf>
    <xf numFmtId="0" fontId="1" fillId="0" borderId="0" xfId="0" applyFont="1" applyAlignment="1">
      <alignment horizontal="left" wrapText="1"/>
    </xf>
    <xf numFmtId="0" fontId="1" fillId="0" borderId="9" xfId="0" applyFont="1" applyBorder="1" applyAlignment="1">
      <alignment horizontal="left" wrapText="1"/>
    </xf>
    <xf numFmtId="0" fontId="1" fillId="0" borderId="40" xfId="0" applyFont="1" applyBorder="1" applyAlignment="1">
      <alignment horizontal="left" wrapText="1"/>
    </xf>
    <xf numFmtId="0" fontId="1" fillId="0" borderId="1" xfId="0" applyFont="1" applyBorder="1" applyAlignment="1">
      <alignment horizontal="left" wrapText="1"/>
    </xf>
    <xf numFmtId="0" fontId="1" fillId="0" borderId="22" xfId="0" applyFont="1" applyBorder="1" applyAlignment="1">
      <alignment horizontal="left" wrapText="1"/>
    </xf>
    <xf numFmtId="0" fontId="1" fillId="9" borderId="3" xfId="0" applyFont="1" applyFill="1" applyBorder="1" applyAlignment="1">
      <alignment horizontal="center"/>
    </xf>
    <xf numFmtId="0" fontId="1" fillId="9" borderId="2" xfId="0" applyFont="1" applyFill="1" applyBorder="1" applyAlignment="1">
      <alignment horizontal="center"/>
    </xf>
    <xf numFmtId="0" fontId="1" fillId="9" borderId="4" xfId="0" applyFont="1" applyFill="1" applyBorder="1" applyAlignment="1">
      <alignment horizontal="center"/>
    </xf>
    <xf numFmtId="0" fontId="1" fillId="9" borderId="49" xfId="0" applyFont="1" applyFill="1" applyBorder="1" applyAlignment="1">
      <alignment horizontal="left" wrapText="1"/>
    </xf>
    <xf numFmtId="0" fontId="1" fillId="9" borderId="13" xfId="0" applyFont="1" applyFill="1" applyBorder="1" applyAlignment="1">
      <alignment horizontal="left" wrapText="1"/>
    </xf>
    <xf numFmtId="0" fontId="7" fillId="7" borderId="40" xfId="0" applyFont="1" applyFill="1" applyBorder="1" applyAlignment="1">
      <alignment horizontal="left" vertical="center"/>
    </xf>
    <xf numFmtId="0" fontId="7" fillId="7" borderId="1" xfId="0" applyFont="1" applyFill="1" applyBorder="1" applyAlignment="1">
      <alignment horizontal="left" vertical="center"/>
    </xf>
    <xf numFmtId="0" fontId="7" fillId="7" borderId="22" xfId="0" applyFont="1" applyFill="1" applyBorder="1" applyAlignment="1">
      <alignment horizontal="left" vertical="center"/>
    </xf>
    <xf numFmtId="0" fontId="1" fillId="9" borderId="31" xfId="0" applyFont="1" applyFill="1" applyBorder="1" applyAlignment="1">
      <alignment horizontal="center"/>
    </xf>
    <xf numFmtId="0" fontId="1" fillId="9" borderId="0" xfId="0" applyFont="1" applyFill="1" applyAlignment="1">
      <alignment horizontal="center"/>
    </xf>
    <xf numFmtId="0" fontId="1" fillId="9" borderId="9" xfId="0" applyFont="1" applyFill="1" applyBorder="1" applyAlignment="1">
      <alignment horizontal="center"/>
    </xf>
    <xf numFmtId="0" fontId="1" fillId="9" borderId="40" xfId="0" applyFont="1" applyFill="1" applyBorder="1" applyAlignment="1">
      <alignment horizontal="center"/>
    </xf>
    <xf numFmtId="0" fontId="1" fillId="9" borderId="1" xfId="0" applyFont="1" applyFill="1" applyBorder="1" applyAlignment="1">
      <alignment horizontal="center"/>
    </xf>
    <xf numFmtId="0" fontId="1" fillId="9" borderId="22" xfId="0" applyFont="1" applyFill="1" applyBorder="1" applyAlignment="1">
      <alignment horizontal="center"/>
    </xf>
    <xf numFmtId="0" fontId="5" fillId="9" borderId="13" xfId="0" applyFont="1" applyFill="1" applyBorder="1" applyAlignment="1">
      <alignment vertical="center" wrapText="1"/>
    </xf>
    <xf numFmtId="0" fontId="1" fillId="9" borderId="43" xfId="0" applyFont="1" applyFill="1" applyBorder="1"/>
    <xf numFmtId="0" fontId="1" fillId="9" borderId="17"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50" xfId="0" applyFont="1" applyFill="1" applyBorder="1" applyAlignment="1">
      <alignment horizontal="left" wrapText="1"/>
    </xf>
    <xf numFmtId="0" fontId="1" fillId="9" borderId="51" xfId="0" applyFont="1" applyFill="1" applyBorder="1" applyAlignment="1">
      <alignment horizontal="left" wrapText="1"/>
    </xf>
    <xf numFmtId="0" fontId="1" fillId="9" borderId="13" xfId="0" applyFont="1" applyFill="1" applyBorder="1" applyAlignment="1">
      <alignment vertical="center" wrapText="1"/>
    </xf>
    <xf numFmtId="0" fontId="7" fillId="7" borderId="38" xfId="0" applyFont="1" applyFill="1" applyBorder="1" applyAlignment="1">
      <alignment vertical="center"/>
    </xf>
    <xf numFmtId="0" fontId="7" fillId="7" borderId="1" xfId="0" applyFont="1" applyFill="1" applyBorder="1" applyAlignment="1">
      <alignment vertical="center"/>
    </xf>
    <xf numFmtId="0" fontId="7" fillId="7" borderId="22" xfId="0" applyFont="1" applyFill="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13" fillId="4" borderId="42" xfId="0" applyFont="1" applyFill="1" applyBorder="1" applyAlignment="1">
      <alignment horizontal="left" vertical="top"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31" xfId="0" applyFont="1" applyFill="1" applyBorder="1" applyAlignment="1">
      <alignment horizontal="left" vertical="top" wrapText="1"/>
    </xf>
    <xf numFmtId="0" fontId="13" fillId="4" borderId="0" xfId="0" applyFont="1" applyFill="1" applyAlignment="1">
      <alignment horizontal="left" vertical="top" wrapText="1"/>
    </xf>
    <xf numFmtId="0" fontId="13" fillId="4" borderId="9" xfId="0" applyFont="1" applyFill="1" applyBorder="1" applyAlignment="1">
      <alignment horizontal="left" vertical="top" wrapText="1"/>
    </xf>
    <xf numFmtId="0" fontId="13" fillId="4" borderId="40"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22" xfId="0" applyFont="1" applyFill="1" applyBorder="1" applyAlignment="1">
      <alignment horizontal="left" vertical="top" wrapText="1"/>
    </xf>
    <xf numFmtId="0" fontId="6" fillId="5" borderId="25"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8" fillId="0" borderId="11" xfId="0" quotePrefix="1" applyFont="1" applyBorder="1" applyAlignment="1">
      <alignment horizontal="left" vertical="center"/>
    </xf>
    <xf numFmtId="0" fontId="8" fillId="0" borderId="16" xfId="0" quotePrefix="1" applyFont="1" applyBorder="1" applyAlignment="1">
      <alignment horizontal="left" vertical="center"/>
    </xf>
    <xf numFmtId="49" fontId="1" fillId="9" borderId="20" xfId="0" quotePrefix="1" applyNumberFormat="1" applyFont="1" applyFill="1" applyBorder="1" applyAlignment="1">
      <alignment horizontal="left" vertical="center"/>
    </xf>
    <xf numFmtId="49" fontId="1" fillId="9" borderId="33" xfId="0" quotePrefix="1" applyNumberFormat="1" applyFont="1" applyFill="1" applyBorder="1" applyAlignment="1">
      <alignment horizontal="left" vertical="center"/>
    </xf>
    <xf numFmtId="0" fontId="6" fillId="9" borderId="47" xfId="0" quotePrefix="1" applyFont="1" applyFill="1" applyBorder="1" applyAlignment="1">
      <alignment horizontal="left" vertical="center"/>
    </xf>
    <xf numFmtId="0" fontId="6" fillId="9" borderId="32" xfId="0" quotePrefix="1" applyFont="1" applyFill="1" applyBorder="1" applyAlignment="1">
      <alignment horizontal="left" vertical="center"/>
    </xf>
    <xf numFmtId="0" fontId="5" fillId="0" borderId="20" xfId="0" applyFont="1" applyBorder="1" applyAlignment="1">
      <alignment vertical="center"/>
    </xf>
    <xf numFmtId="0" fontId="5" fillId="0" borderId="23"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8" fillId="4" borderId="25"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7" fillId="0" borderId="27" xfId="0" quotePrefix="1" applyFont="1" applyBorder="1"/>
    <xf numFmtId="0" fontId="7" fillId="0" borderId="28" xfId="0" quotePrefix="1" applyFont="1" applyBorder="1"/>
    <xf numFmtId="0" fontId="8" fillId="0" borderId="20" xfId="0" applyFont="1" applyBorder="1"/>
    <xf numFmtId="0" fontId="8" fillId="0" borderId="21" xfId="0" applyFont="1" applyBorder="1"/>
    <xf numFmtId="0" fontId="6" fillId="9" borderId="33" xfId="0" applyFont="1" applyFill="1" applyBorder="1"/>
    <xf numFmtId="0" fontId="6" fillId="9" borderId="20" xfId="0" applyFont="1" applyFill="1" applyBorder="1"/>
    <xf numFmtId="0" fontId="6" fillId="9" borderId="21" xfId="0" applyFont="1" applyFill="1" applyBorder="1"/>
    <xf numFmtId="0" fontId="8" fillId="0" borderId="35" xfId="0" applyFont="1" applyBorder="1"/>
    <xf numFmtId="0" fontId="8" fillId="0" borderId="36" xfId="0" applyFont="1" applyBorder="1"/>
    <xf numFmtId="0" fontId="8" fillId="0" borderId="37" xfId="0" applyFont="1" applyBorder="1"/>
    <xf numFmtId="0" fontId="7" fillId="0" borderId="18" xfId="0" applyFont="1" applyBorder="1" applyAlignment="1">
      <alignment vertical="center"/>
    </xf>
    <xf numFmtId="0" fontId="5" fillId="0" borderId="33"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 fillId="9" borderId="11" xfId="0" applyFont="1" applyFill="1" applyBorder="1" applyAlignment="1">
      <alignment horizontal="left" wrapText="1"/>
    </xf>
    <xf numFmtId="0" fontId="1" fillId="9" borderId="16" xfId="0" applyFont="1" applyFill="1" applyBorder="1" applyAlignment="1">
      <alignment horizontal="left"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39" xfId="0" applyFont="1" applyBorder="1" applyAlignment="1">
      <alignment vertical="center" wrapText="1"/>
    </xf>
    <xf numFmtId="0" fontId="5" fillId="0" borderId="26" xfId="0" applyFont="1" applyBorder="1"/>
    <xf numFmtId="0" fontId="5" fillId="0" borderId="27" xfId="0" applyFont="1" applyBorder="1"/>
    <xf numFmtId="0" fontId="5" fillId="0" borderId="28" xfId="0" applyFont="1" applyBorder="1"/>
    <xf numFmtId="0" fontId="1" fillId="0" borderId="30" xfId="0" applyFont="1" applyBorder="1"/>
    <xf numFmtId="0" fontId="1" fillId="0" borderId="20" xfId="0" applyFont="1" applyBorder="1"/>
    <xf numFmtId="0" fontId="1" fillId="0" borderId="21" xfId="0" applyFont="1" applyBorder="1"/>
    <xf numFmtId="0" fontId="5" fillId="0" borderId="30" xfId="0" applyFont="1" applyBorder="1"/>
    <xf numFmtId="0" fontId="5" fillId="0" borderId="20" xfId="0" applyFont="1" applyBorder="1"/>
    <xf numFmtId="0" fontId="5" fillId="0" borderId="21" xfId="0" applyFont="1" applyBorder="1"/>
    <xf numFmtId="0" fontId="5" fillId="0" borderId="41" xfId="0" applyFont="1" applyBorder="1"/>
    <xf numFmtId="0" fontId="5" fillId="0" borderId="23" xfId="0" applyFont="1" applyBorder="1"/>
    <xf numFmtId="0" fontId="5" fillId="0" borderId="24" xfId="0" applyFont="1" applyBorder="1"/>
    <xf numFmtId="0" fontId="1" fillId="9" borderId="49" xfId="0" applyFont="1" applyFill="1" applyBorder="1" applyAlignment="1">
      <alignment horizontal="left" vertical="center" wrapText="1"/>
    </xf>
    <xf numFmtId="0" fontId="10" fillId="9" borderId="49" xfId="0" applyFont="1" applyFill="1" applyBorder="1" applyAlignment="1">
      <alignment horizontal="left"/>
    </xf>
    <xf numFmtId="0" fontId="10" fillId="9" borderId="13" xfId="0" applyFont="1" applyFill="1" applyBorder="1" applyAlignment="1">
      <alignment horizontal="left"/>
    </xf>
    <xf numFmtId="0" fontId="10" fillId="9" borderId="14" xfId="0" applyFont="1" applyFill="1" applyBorder="1" applyAlignment="1">
      <alignment horizontal="left"/>
    </xf>
    <xf numFmtId="0" fontId="1" fillId="9" borderId="44" xfId="0" applyFont="1" applyFill="1" applyBorder="1" applyAlignment="1">
      <alignment horizontal="center"/>
    </xf>
    <xf numFmtId="0" fontId="1" fillId="9" borderId="53" xfId="0" applyFont="1" applyFill="1" applyBorder="1" applyAlignment="1">
      <alignment horizontal="center"/>
    </xf>
    <xf numFmtId="0" fontId="1" fillId="9" borderId="14" xfId="0" applyFont="1" applyFill="1" applyBorder="1" applyAlignment="1">
      <alignment horizontal="left" wrapText="1"/>
    </xf>
    <xf numFmtId="0" fontId="7" fillId="7" borderId="54" xfId="0" applyFont="1" applyFill="1" applyBorder="1" applyAlignment="1">
      <alignment vertical="center"/>
    </xf>
    <xf numFmtId="0" fontId="7" fillId="7" borderId="0" xfId="0" applyFont="1" applyFill="1" applyAlignment="1">
      <alignment vertical="center"/>
    </xf>
    <xf numFmtId="0" fontId="7" fillId="7" borderId="3" xfId="0" applyFont="1" applyFill="1" applyBorder="1" applyAlignment="1">
      <alignment vertical="center"/>
    </xf>
    <xf numFmtId="0" fontId="7" fillId="7" borderId="2" xfId="0" applyFont="1" applyFill="1" applyBorder="1" applyAlignment="1">
      <alignment vertical="center"/>
    </xf>
    <xf numFmtId="0" fontId="7" fillId="7" borderId="4" xfId="0" applyFont="1" applyFill="1" applyBorder="1" applyAlignment="1">
      <alignment vertical="center"/>
    </xf>
    <xf numFmtId="0" fontId="7" fillId="8" borderId="3" xfId="0" applyFont="1" applyFill="1" applyBorder="1" applyAlignment="1">
      <alignment vertical="center"/>
    </xf>
    <xf numFmtId="0" fontId="7" fillId="8" borderId="2" xfId="0" applyFont="1" applyFill="1" applyBorder="1" applyAlignment="1">
      <alignment vertical="center"/>
    </xf>
    <xf numFmtId="0" fontId="7" fillId="8" borderId="4" xfId="0" applyFont="1" applyFill="1" applyBorder="1" applyAlignment="1">
      <alignment vertical="center"/>
    </xf>
    <xf numFmtId="0" fontId="5" fillId="9" borderId="13" xfId="0" applyFont="1" applyFill="1" applyBorder="1" applyAlignment="1">
      <alignment horizontal="left" vertical="center" wrapText="1"/>
    </xf>
    <xf numFmtId="0" fontId="5" fillId="9" borderId="50" xfId="0" applyFont="1" applyFill="1" applyBorder="1" applyAlignment="1">
      <alignment horizontal="left" vertical="center" wrapText="1"/>
    </xf>
    <xf numFmtId="0" fontId="5" fillId="9" borderId="51" xfId="0" applyFont="1" applyFill="1" applyBorder="1" applyAlignment="1">
      <alignment horizontal="left" vertical="center" wrapText="1"/>
    </xf>
    <xf numFmtId="0" fontId="5" fillId="9" borderId="52" xfId="0" applyFont="1" applyFill="1" applyBorder="1" applyAlignment="1">
      <alignment horizontal="left" vertical="center" wrapText="1"/>
    </xf>
    <xf numFmtId="0" fontId="1" fillId="0" borderId="50" xfId="0" applyFont="1" applyBorder="1" applyAlignment="1">
      <alignment horizontal="left"/>
    </xf>
    <xf numFmtId="0" fontId="1" fillId="0" borderId="51" xfId="0" applyFont="1" applyBorder="1" applyAlignment="1">
      <alignment horizontal="left"/>
    </xf>
    <xf numFmtId="0" fontId="1" fillId="9" borderId="13" xfId="0" applyFont="1" applyFill="1" applyBorder="1" applyAlignment="1">
      <alignment horizontal="left"/>
    </xf>
  </cellXfs>
  <cellStyles count="4">
    <cellStyle name="Good" xfId="2" builtinId="26"/>
    <cellStyle name="Neutral" xfId="3" builtinId="28"/>
    <cellStyle name="Normal" xfId="0" builtinId="0"/>
    <cellStyle name="Percent" xfId="1" builtinId="5"/>
  </cellStyles>
  <dxfs count="5">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00923C"/>
      <color rgb="FF232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Q$25" lockText="1" noThreeD="1"/>
</file>

<file path=xl/ctrlProps/ctrlProp10.xml><?xml version="1.0" encoding="utf-8"?>
<formControlPr xmlns="http://schemas.microsoft.com/office/spreadsheetml/2009/9/main" objectType="CheckBox" fmlaLink="$N$320" lockText="1" noThreeD="1"/>
</file>

<file path=xl/ctrlProps/ctrlProp100.xml><?xml version="1.0" encoding="utf-8"?>
<formControlPr xmlns="http://schemas.microsoft.com/office/spreadsheetml/2009/9/main" objectType="CheckBox" fmlaLink="$N$533" lockText="1" noThreeD="1"/>
</file>

<file path=xl/ctrlProps/ctrlProp101.xml><?xml version="1.0" encoding="utf-8"?>
<formControlPr xmlns="http://schemas.microsoft.com/office/spreadsheetml/2009/9/main" objectType="CheckBox" fmlaLink="$N$534" lockText="1" noThreeD="1"/>
</file>

<file path=xl/ctrlProps/ctrlProp102.xml><?xml version="1.0" encoding="utf-8"?>
<formControlPr xmlns="http://schemas.microsoft.com/office/spreadsheetml/2009/9/main" objectType="CheckBox" fmlaLink="$N$535" lockText="1" noThreeD="1"/>
</file>

<file path=xl/ctrlProps/ctrlProp103.xml><?xml version="1.0" encoding="utf-8"?>
<formControlPr xmlns="http://schemas.microsoft.com/office/spreadsheetml/2009/9/main" objectType="CheckBox" fmlaLink="$N$536" lockText="1" noThreeD="1"/>
</file>

<file path=xl/ctrlProps/ctrlProp104.xml><?xml version="1.0" encoding="utf-8"?>
<formControlPr xmlns="http://schemas.microsoft.com/office/spreadsheetml/2009/9/main" objectType="CheckBox" fmlaLink="$N$537" lockText="1" noThreeD="1"/>
</file>

<file path=xl/ctrlProps/ctrlProp105.xml><?xml version="1.0" encoding="utf-8"?>
<formControlPr xmlns="http://schemas.microsoft.com/office/spreadsheetml/2009/9/main" objectType="CheckBox" fmlaLink="$N$538" lockText="1" noThreeD="1"/>
</file>

<file path=xl/ctrlProps/ctrlProp106.xml><?xml version="1.0" encoding="utf-8"?>
<formControlPr xmlns="http://schemas.microsoft.com/office/spreadsheetml/2009/9/main" objectType="CheckBox" fmlaLink="$N$520" lockText="1" noThreeD="1"/>
</file>

<file path=xl/ctrlProps/ctrlProp107.xml><?xml version="1.0" encoding="utf-8"?>
<formControlPr xmlns="http://schemas.microsoft.com/office/spreadsheetml/2009/9/main" objectType="CheckBox" fmlaLink="$N$523" lockText="1" noThreeD="1"/>
</file>

<file path=xl/ctrlProps/ctrlProp108.xml><?xml version="1.0" encoding="utf-8"?>
<formControlPr xmlns="http://schemas.microsoft.com/office/spreadsheetml/2009/9/main" objectType="CheckBox" fmlaLink="$N$541" lockText="1" noThreeD="1"/>
</file>

<file path=xl/ctrlProps/ctrlProp109.xml><?xml version="1.0" encoding="utf-8"?>
<formControlPr xmlns="http://schemas.microsoft.com/office/spreadsheetml/2009/9/main" objectType="CheckBox" fmlaLink="$N$544" lockText="1" noThreeD="1"/>
</file>

<file path=xl/ctrlProps/ctrlProp11.xml><?xml version="1.0" encoding="utf-8"?>
<formControlPr xmlns="http://schemas.microsoft.com/office/spreadsheetml/2009/9/main" objectType="CheckBox" fmlaLink="$N$321" lockText="1" noThreeD="1"/>
</file>

<file path=xl/ctrlProps/ctrlProp110.xml><?xml version="1.0" encoding="utf-8"?>
<formControlPr xmlns="http://schemas.microsoft.com/office/spreadsheetml/2009/9/main" objectType="CheckBox" fmlaLink="$N$545" lockText="1" noThreeD="1"/>
</file>

<file path=xl/ctrlProps/ctrlProp111.xml><?xml version="1.0" encoding="utf-8"?>
<formControlPr xmlns="http://schemas.microsoft.com/office/spreadsheetml/2009/9/main" objectType="CheckBox" fmlaLink="$N$546" lockText="1" noThreeD="1"/>
</file>

<file path=xl/ctrlProps/ctrlProp112.xml><?xml version="1.0" encoding="utf-8"?>
<formControlPr xmlns="http://schemas.microsoft.com/office/spreadsheetml/2009/9/main" objectType="CheckBox" fmlaLink="$N$547" lockText="1" noThreeD="1"/>
</file>

<file path=xl/ctrlProps/ctrlProp113.xml><?xml version="1.0" encoding="utf-8"?>
<formControlPr xmlns="http://schemas.microsoft.com/office/spreadsheetml/2009/9/main" objectType="CheckBox" fmlaLink="$N$548" lockText="1" noThreeD="1"/>
</file>

<file path=xl/ctrlProps/ctrlProp114.xml><?xml version="1.0" encoding="utf-8"?>
<formControlPr xmlns="http://schemas.microsoft.com/office/spreadsheetml/2009/9/main" objectType="CheckBox" fmlaLink="$N$549" lockText="1" noThreeD="1"/>
</file>

<file path=xl/ctrlProps/ctrlProp115.xml><?xml version="1.0" encoding="utf-8"?>
<formControlPr xmlns="http://schemas.microsoft.com/office/spreadsheetml/2009/9/main" objectType="CheckBox" fmlaLink="$N$550" lockText="1" noThreeD="1"/>
</file>

<file path=xl/ctrlProps/ctrlProp116.xml><?xml version="1.0" encoding="utf-8"?>
<formControlPr xmlns="http://schemas.microsoft.com/office/spreadsheetml/2009/9/main" objectType="CheckBox" fmlaLink="$N$551" lockText="1" noThreeD="1"/>
</file>

<file path=xl/ctrlProps/ctrlProp117.xml><?xml version="1.0" encoding="utf-8"?>
<formControlPr xmlns="http://schemas.microsoft.com/office/spreadsheetml/2009/9/main" objectType="CheckBox" fmlaLink="$N$552" lockText="1" noThreeD="1"/>
</file>

<file path=xl/ctrlProps/ctrlProp118.xml><?xml version="1.0" encoding="utf-8"?>
<formControlPr xmlns="http://schemas.microsoft.com/office/spreadsheetml/2009/9/main" objectType="CheckBox" fmlaLink="$N$553" lockText="1" noThreeD="1"/>
</file>

<file path=xl/ctrlProps/ctrlProp119.xml><?xml version="1.0" encoding="utf-8"?>
<formControlPr xmlns="http://schemas.microsoft.com/office/spreadsheetml/2009/9/main" objectType="CheckBox" fmlaLink="$N$556" lockText="1" noThreeD="1"/>
</file>

<file path=xl/ctrlProps/ctrlProp12.xml><?xml version="1.0" encoding="utf-8"?>
<formControlPr xmlns="http://schemas.microsoft.com/office/spreadsheetml/2009/9/main" objectType="CheckBox" fmlaLink="$N$322" lockText="1" noThreeD="1"/>
</file>

<file path=xl/ctrlProps/ctrlProp120.xml><?xml version="1.0" encoding="utf-8"?>
<formControlPr xmlns="http://schemas.microsoft.com/office/spreadsheetml/2009/9/main" objectType="CheckBox" fmlaLink="$N$557" lockText="1" noThreeD="1"/>
</file>

<file path=xl/ctrlProps/ctrlProp121.xml><?xml version="1.0" encoding="utf-8"?>
<formControlPr xmlns="http://schemas.microsoft.com/office/spreadsheetml/2009/9/main" objectType="CheckBox" fmlaLink="$N$558" lockText="1" noThreeD="1"/>
</file>

<file path=xl/ctrlProps/ctrlProp122.xml><?xml version="1.0" encoding="utf-8"?>
<formControlPr xmlns="http://schemas.microsoft.com/office/spreadsheetml/2009/9/main" objectType="CheckBox" fmlaLink="$N$559" lockText="1" noThreeD="1"/>
</file>

<file path=xl/ctrlProps/ctrlProp123.xml><?xml version="1.0" encoding="utf-8"?>
<formControlPr xmlns="http://schemas.microsoft.com/office/spreadsheetml/2009/9/main" objectType="CheckBox" fmlaLink="$N$560" lockText="1" noThreeD="1"/>
</file>

<file path=xl/ctrlProps/ctrlProp124.xml><?xml version="1.0" encoding="utf-8"?>
<formControlPr xmlns="http://schemas.microsoft.com/office/spreadsheetml/2009/9/main" objectType="CheckBox" fmlaLink="$N$561" lockText="1" noThreeD="1"/>
</file>

<file path=xl/ctrlProps/ctrlProp125.xml><?xml version="1.0" encoding="utf-8"?>
<formControlPr xmlns="http://schemas.microsoft.com/office/spreadsheetml/2009/9/main" objectType="CheckBox" fmlaLink="$N$562" lockText="1" noThreeD="1"/>
</file>

<file path=xl/ctrlProps/ctrlProp126.xml><?xml version="1.0" encoding="utf-8"?>
<formControlPr xmlns="http://schemas.microsoft.com/office/spreadsheetml/2009/9/main" objectType="CheckBox" fmlaLink="$N$563" lockText="1" noThreeD="1"/>
</file>

<file path=xl/ctrlProps/ctrlProp127.xml><?xml version="1.0" encoding="utf-8"?>
<formControlPr xmlns="http://schemas.microsoft.com/office/spreadsheetml/2009/9/main" objectType="CheckBox" fmlaLink="$N$564" lockText="1" noThreeD="1"/>
</file>

<file path=xl/ctrlProps/ctrlProp128.xml><?xml version="1.0" encoding="utf-8"?>
<formControlPr xmlns="http://schemas.microsoft.com/office/spreadsheetml/2009/9/main" objectType="CheckBox" fmlaLink="$N$565" lockText="1" noThreeD="1"/>
</file>

<file path=xl/ctrlProps/ctrlProp129.xml><?xml version="1.0" encoding="utf-8"?>
<formControlPr xmlns="http://schemas.microsoft.com/office/spreadsheetml/2009/9/main" objectType="CheckBox" fmlaLink="$N$566" lockText="1" noThreeD="1"/>
</file>

<file path=xl/ctrlProps/ctrlProp13.xml><?xml version="1.0" encoding="utf-8"?>
<formControlPr xmlns="http://schemas.microsoft.com/office/spreadsheetml/2009/9/main" objectType="CheckBox" fmlaLink="$N$323" lockText="1" noThreeD="1"/>
</file>

<file path=xl/ctrlProps/ctrlProp130.xml><?xml version="1.0" encoding="utf-8"?>
<formControlPr xmlns="http://schemas.microsoft.com/office/spreadsheetml/2009/9/main" objectType="CheckBox" fmlaLink="$N$567" lockText="1" noThreeD="1"/>
</file>

<file path=xl/ctrlProps/ctrlProp131.xml><?xml version="1.0" encoding="utf-8"?>
<formControlPr xmlns="http://schemas.microsoft.com/office/spreadsheetml/2009/9/main" objectType="CheckBox" fmlaLink="$N$568" lockText="1" noThreeD="1"/>
</file>

<file path=xl/ctrlProps/ctrlProp132.xml><?xml version="1.0" encoding="utf-8"?>
<formControlPr xmlns="http://schemas.microsoft.com/office/spreadsheetml/2009/9/main" objectType="CheckBox" fmlaLink="$N$569" lockText="1" noThreeD="1"/>
</file>

<file path=xl/ctrlProps/ctrlProp133.xml><?xml version="1.0" encoding="utf-8"?>
<formControlPr xmlns="http://schemas.microsoft.com/office/spreadsheetml/2009/9/main" objectType="CheckBox" fmlaLink="$N$570" lockText="1" noThreeD="1"/>
</file>

<file path=xl/ctrlProps/ctrlProp134.xml><?xml version="1.0" encoding="utf-8"?>
<formControlPr xmlns="http://schemas.microsoft.com/office/spreadsheetml/2009/9/main" objectType="CheckBox" fmlaLink="$N$574" lockText="1" noThreeD="1"/>
</file>

<file path=xl/ctrlProps/ctrlProp135.xml><?xml version="1.0" encoding="utf-8"?>
<formControlPr xmlns="http://schemas.microsoft.com/office/spreadsheetml/2009/9/main" objectType="CheckBox" fmlaLink="$N$575" lockText="1" noThreeD="1"/>
</file>

<file path=xl/ctrlProps/ctrlProp136.xml><?xml version="1.0" encoding="utf-8"?>
<formControlPr xmlns="http://schemas.microsoft.com/office/spreadsheetml/2009/9/main" objectType="CheckBox" fmlaLink="$N$578"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fmlaLink="$N$581"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N$324" lockText="1" noThreeD="1"/>
</file>

<file path=xl/ctrlProps/ctrlProp140.xml><?xml version="1.0" encoding="utf-8"?>
<formControlPr xmlns="http://schemas.microsoft.com/office/spreadsheetml/2009/9/main" objectType="CheckBox" fmlaLink="$N$584"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N$587"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N$590" lockText="1" noThreeD="1"/>
</file>

<file path=xl/ctrlProps/ctrlProp145.xml><?xml version="1.0" encoding="utf-8"?>
<formControlPr xmlns="http://schemas.microsoft.com/office/spreadsheetml/2009/9/main" objectType="CheckBox" fmlaLink="$N$593"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N$596"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N$599" lockText="1" noThreeD="1"/>
</file>

<file path=xl/ctrlProps/ctrlProp15.xml><?xml version="1.0" encoding="utf-8"?>
<formControlPr xmlns="http://schemas.microsoft.com/office/spreadsheetml/2009/9/main" objectType="CheckBox" fmlaLink="$N$325"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N$602" lockText="1" noThreeD="1"/>
</file>

<file path=xl/ctrlProps/ctrlProp152.xml><?xml version="1.0" encoding="utf-8"?>
<formControlPr xmlns="http://schemas.microsoft.com/office/spreadsheetml/2009/9/main" objectType="CheckBox" fmlaLink="$N$605" lockText="1" noThreeD="1"/>
</file>

<file path=xl/ctrlProps/ctrlProp153.xml><?xml version="1.0" encoding="utf-8"?>
<formControlPr xmlns="http://schemas.microsoft.com/office/spreadsheetml/2009/9/main" objectType="CheckBox" fmlaLink="$N$606" lockText="1" noThreeD="1"/>
</file>

<file path=xl/ctrlProps/ctrlProp154.xml><?xml version="1.0" encoding="utf-8"?>
<formControlPr xmlns="http://schemas.microsoft.com/office/spreadsheetml/2009/9/main" objectType="CheckBox" fmlaLink="$N$609" lockText="1" noThreeD="1"/>
</file>

<file path=xl/ctrlProps/ctrlProp155.xml><?xml version="1.0" encoding="utf-8"?>
<formControlPr xmlns="http://schemas.microsoft.com/office/spreadsheetml/2009/9/main" objectType="CheckBox" fmlaLink="$N$610" lockText="1" noThreeD="1"/>
</file>

<file path=xl/ctrlProps/ctrlProp156.xml><?xml version="1.0" encoding="utf-8"?>
<formControlPr xmlns="http://schemas.microsoft.com/office/spreadsheetml/2009/9/main" objectType="CheckBox" fmlaLink="$N$611" lockText="1" noThreeD="1"/>
</file>

<file path=xl/ctrlProps/ctrlProp157.xml><?xml version="1.0" encoding="utf-8"?>
<formControlPr xmlns="http://schemas.microsoft.com/office/spreadsheetml/2009/9/main" objectType="CheckBox" fmlaLink="$N$614" lockText="1" noThreeD="1"/>
</file>

<file path=xl/ctrlProps/ctrlProp158.xml><?xml version="1.0" encoding="utf-8"?>
<formControlPr xmlns="http://schemas.microsoft.com/office/spreadsheetml/2009/9/main" objectType="CheckBox" fmlaLink="$N$616" lockText="1" noThreeD="1"/>
</file>

<file path=xl/ctrlProps/ctrlProp159.xml><?xml version="1.0" encoding="utf-8"?>
<formControlPr xmlns="http://schemas.microsoft.com/office/spreadsheetml/2009/9/main" objectType="CheckBox" fmlaLink="$N$617" lockText="1" noThreeD="1"/>
</file>

<file path=xl/ctrlProps/ctrlProp16.xml><?xml version="1.0" encoding="utf-8"?>
<formControlPr xmlns="http://schemas.microsoft.com/office/spreadsheetml/2009/9/main" objectType="CheckBox" fmlaLink="$N$326" lockText="1" noThreeD="1"/>
</file>

<file path=xl/ctrlProps/ctrlProp160.xml><?xml version="1.0" encoding="utf-8"?>
<formControlPr xmlns="http://schemas.microsoft.com/office/spreadsheetml/2009/9/main" objectType="CheckBox" fmlaLink="$N$618" lockText="1" noThreeD="1"/>
</file>

<file path=xl/ctrlProps/ctrlProp161.xml><?xml version="1.0" encoding="utf-8"?>
<formControlPr xmlns="http://schemas.microsoft.com/office/spreadsheetml/2009/9/main" objectType="CheckBox" fmlaLink="$N$615" lockText="1" noThreeD="1"/>
</file>

<file path=xl/ctrlProps/ctrlProp162.xml><?xml version="1.0" encoding="utf-8"?>
<formControlPr xmlns="http://schemas.microsoft.com/office/spreadsheetml/2009/9/main" objectType="CheckBox" fmlaLink="$N$623" lockText="1" noThreeD="1"/>
</file>

<file path=xl/ctrlProps/ctrlProp163.xml><?xml version="1.0" encoding="utf-8"?>
<formControlPr xmlns="http://schemas.microsoft.com/office/spreadsheetml/2009/9/main" objectType="CheckBox" fmlaLink="$N$624"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327"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N$625" lockText="1" noThreeD="1"/>
</file>

<file path=xl/ctrlProps/ctrlProp175.xml><?xml version="1.0" encoding="utf-8"?>
<formControlPr xmlns="http://schemas.microsoft.com/office/spreadsheetml/2009/9/main" objectType="CheckBox" fmlaLink="$N$626" lockText="1" noThreeD="1"/>
</file>

<file path=xl/ctrlProps/ctrlProp176.xml><?xml version="1.0" encoding="utf-8"?>
<formControlPr xmlns="http://schemas.microsoft.com/office/spreadsheetml/2009/9/main" objectType="CheckBox" fmlaLink="$N$627" lockText="1" noThreeD="1"/>
</file>

<file path=xl/ctrlProps/ctrlProp177.xml><?xml version="1.0" encoding="utf-8"?>
<formControlPr xmlns="http://schemas.microsoft.com/office/spreadsheetml/2009/9/main" objectType="CheckBox" fmlaLink="$N$628" lockText="1" noThreeD="1"/>
</file>

<file path=xl/ctrlProps/ctrlProp178.xml><?xml version="1.0" encoding="utf-8"?>
<formControlPr xmlns="http://schemas.microsoft.com/office/spreadsheetml/2009/9/main" objectType="CheckBox" fmlaLink="$N$629" lockText="1" noThreeD="1"/>
</file>

<file path=xl/ctrlProps/ctrlProp179.xml><?xml version="1.0" encoding="utf-8"?>
<formControlPr xmlns="http://schemas.microsoft.com/office/spreadsheetml/2009/9/main" objectType="CheckBox" fmlaLink="$N$630" lockText="1" noThreeD="1"/>
</file>

<file path=xl/ctrlProps/ctrlProp18.xml><?xml version="1.0" encoding="utf-8"?>
<formControlPr xmlns="http://schemas.microsoft.com/office/spreadsheetml/2009/9/main" objectType="CheckBox" fmlaLink="$N$328" lockText="1" noThreeD="1"/>
</file>

<file path=xl/ctrlProps/ctrlProp180.xml><?xml version="1.0" encoding="utf-8"?>
<formControlPr xmlns="http://schemas.microsoft.com/office/spreadsheetml/2009/9/main" objectType="CheckBox" fmlaLink="$N$631" lockText="1" noThreeD="1"/>
</file>

<file path=xl/ctrlProps/ctrlProp181.xml><?xml version="1.0" encoding="utf-8"?>
<formControlPr xmlns="http://schemas.microsoft.com/office/spreadsheetml/2009/9/main" objectType="CheckBox" fmlaLink="$N$632" lockText="1" noThreeD="1"/>
</file>

<file path=xl/ctrlProps/ctrlProp182.xml><?xml version="1.0" encoding="utf-8"?>
<formControlPr xmlns="http://schemas.microsoft.com/office/spreadsheetml/2009/9/main" objectType="CheckBox" fmlaLink="$N$633" lockText="1" noThreeD="1"/>
</file>

<file path=xl/ctrlProps/ctrlProp183.xml><?xml version="1.0" encoding="utf-8"?>
<formControlPr xmlns="http://schemas.microsoft.com/office/spreadsheetml/2009/9/main" objectType="CheckBox" fmlaLink="$N$634" lockText="1" noThreeD="1"/>
</file>

<file path=xl/ctrlProps/ctrlProp184.xml><?xml version="1.0" encoding="utf-8"?>
<formControlPr xmlns="http://schemas.microsoft.com/office/spreadsheetml/2009/9/main" objectType="CheckBox" fmlaLink="$N$635" lockText="1" noThreeD="1"/>
</file>

<file path=xl/ctrlProps/ctrlProp185.xml><?xml version="1.0" encoding="utf-8"?>
<formControlPr xmlns="http://schemas.microsoft.com/office/spreadsheetml/2009/9/main" objectType="CheckBox" fmlaLink="$N$636" lockText="1" noThreeD="1"/>
</file>

<file path=xl/ctrlProps/ctrlProp186.xml><?xml version="1.0" encoding="utf-8"?>
<formControlPr xmlns="http://schemas.microsoft.com/office/spreadsheetml/2009/9/main" objectType="CheckBox" fmlaLink="$N$637" lockText="1" noThreeD="1"/>
</file>

<file path=xl/ctrlProps/ctrlProp187.xml><?xml version="1.0" encoding="utf-8"?>
<formControlPr xmlns="http://schemas.microsoft.com/office/spreadsheetml/2009/9/main" objectType="CheckBox" fmlaLink="$N$638" lockText="1" noThreeD="1"/>
</file>

<file path=xl/ctrlProps/ctrlProp188.xml><?xml version="1.0" encoding="utf-8"?>
<formControlPr xmlns="http://schemas.microsoft.com/office/spreadsheetml/2009/9/main" objectType="CheckBox" fmlaLink="$N$639"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331"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fmlaLink="$N$640" lockText="1" noThreeD="1"/>
</file>

<file path=xl/ctrlProps/ctrlProp198.xml><?xml version="1.0" encoding="utf-8"?>
<formControlPr xmlns="http://schemas.microsoft.com/office/spreadsheetml/2009/9/main" objectType="CheckBox" fmlaLink="$N$641" lockText="1" noThreeD="1"/>
</file>

<file path=xl/ctrlProps/ctrlProp199.xml><?xml version="1.0" encoding="utf-8"?>
<formControlPr xmlns="http://schemas.microsoft.com/office/spreadsheetml/2009/9/main" objectType="CheckBox" fmlaLink="$N$642" lockText="1" noThreeD="1"/>
</file>

<file path=xl/ctrlProps/ctrlProp2.xml><?xml version="1.0" encoding="utf-8"?>
<formControlPr xmlns="http://schemas.microsoft.com/office/spreadsheetml/2009/9/main" objectType="CheckBox" fmlaLink="R25" lockText="1" noThreeD="1"/>
</file>

<file path=xl/ctrlProps/ctrlProp20.xml><?xml version="1.0" encoding="utf-8"?>
<formControlPr xmlns="http://schemas.microsoft.com/office/spreadsheetml/2009/9/main" objectType="CheckBox" fmlaLink="$N$334" lockText="1" noThreeD="1"/>
</file>

<file path=xl/ctrlProps/ctrlProp200.xml><?xml version="1.0" encoding="utf-8"?>
<formControlPr xmlns="http://schemas.microsoft.com/office/spreadsheetml/2009/9/main" objectType="CheckBox" fmlaLink="$N$643" lockText="1" noThreeD="1"/>
</file>

<file path=xl/ctrlProps/ctrlProp201.xml><?xml version="1.0" encoding="utf-8"?>
<formControlPr xmlns="http://schemas.microsoft.com/office/spreadsheetml/2009/9/main" objectType="CheckBox" fmlaLink="$N$644" lockText="1" noThreeD="1"/>
</file>

<file path=xl/ctrlProps/ctrlProp202.xml><?xml version="1.0" encoding="utf-8"?>
<formControlPr xmlns="http://schemas.microsoft.com/office/spreadsheetml/2009/9/main" objectType="CheckBox" fmlaLink="$N$645" lockText="1" noThreeD="1"/>
</file>

<file path=xl/ctrlProps/ctrlProp203.xml><?xml version="1.0" encoding="utf-8"?>
<formControlPr xmlns="http://schemas.microsoft.com/office/spreadsheetml/2009/9/main" objectType="CheckBox" fmlaLink="$N$646" lockText="1" noThreeD="1"/>
</file>

<file path=xl/ctrlProps/ctrlProp204.xml><?xml version="1.0" encoding="utf-8"?>
<formControlPr xmlns="http://schemas.microsoft.com/office/spreadsheetml/2009/9/main" objectType="CheckBox" fmlaLink="$N$647" lockText="1" noThreeD="1"/>
</file>

<file path=xl/ctrlProps/ctrlProp205.xml><?xml version="1.0" encoding="utf-8"?>
<formControlPr xmlns="http://schemas.microsoft.com/office/spreadsheetml/2009/9/main" objectType="CheckBox" fmlaLink="$N$648" lockText="1" noThreeD="1"/>
</file>

<file path=xl/ctrlProps/ctrlProp206.xml><?xml version="1.0" encoding="utf-8"?>
<formControlPr xmlns="http://schemas.microsoft.com/office/spreadsheetml/2009/9/main" objectType="CheckBox" fmlaLink="$N$649" lockText="1" noThreeD="1"/>
</file>

<file path=xl/ctrlProps/ctrlProp207.xml><?xml version="1.0" encoding="utf-8"?>
<formControlPr xmlns="http://schemas.microsoft.com/office/spreadsheetml/2009/9/main" objectType="CheckBox" fmlaLink="$N$650" lockText="1" noThreeD="1"/>
</file>

<file path=xl/ctrlProps/ctrlProp208.xml><?xml version="1.0" encoding="utf-8"?>
<formControlPr xmlns="http://schemas.microsoft.com/office/spreadsheetml/2009/9/main" objectType="CheckBox" fmlaLink="$N$653"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N$337" lockText="1" noThreeD="1"/>
</file>

<file path=xl/ctrlProps/ctrlProp210.xml><?xml version="1.0" encoding="utf-8"?>
<formControlPr xmlns="http://schemas.microsoft.com/office/spreadsheetml/2009/9/main" objectType="CheckBox" fmlaLink="$N$656" lockText="1" noThreeD="1"/>
</file>

<file path=xl/ctrlProps/ctrlProp211.xml><?xml version="1.0" encoding="utf-8"?>
<formControlPr xmlns="http://schemas.microsoft.com/office/spreadsheetml/2009/9/main" objectType="CheckBox" fmlaLink="$N$659" lockText="1" noThreeD="1"/>
</file>

<file path=xl/ctrlProps/ctrlProp212.xml><?xml version="1.0" encoding="utf-8"?>
<formControlPr xmlns="http://schemas.microsoft.com/office/spreadsheetml/2009/9/main" objectType="CheckBox" fmlaLink="$N$660"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N$351"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N$661" lockText="1" noThreeD="1"/>
</file>

<file path=xl/ctrlProps/ctrlProp224.xml><?xml version="1.0" encoding="utf-8"?>
<formControlPr xmlns="http://schemas.microsoft.com/office/spreadsheetml/2009/9/main" objectType="CheckBox" fmlaLink="$N$662" lockText="1" noThreeD="1"/>
</file>

<file path=xl/ctrlProps/ctrlProp225.xml><?xml version="1.0" encoding="utf-8"?>
<formControlPr xmlns="http://schemas.microsoft.com/office/spreadsheetml/2009/9/main" objectType="CheckBox" fmlaLink="$N$663" lockText="1" noThreeD="1"/>
</file>

<file path=xl/ctrlProps/ctrlProp226.xml><?xml version="1.0" encoding="utf-8"?>
<formControlPr xmlns="http://schemas.microsoft.com/office/spreadsheetml/2009/9/main" objectType="CheckBox" fmlaLink="$N$664" lockText="1" noThreeD="1"/>
</file>

<file path=xl/ctrlProps/ctrlProp227.xml><?xml version="1.0" encoding="utf-8"?>
<formControlPr xmlns="http://schemas.microsoft.com/office/spreadsheetml/2009/9/main" objectType="CheckBox" fmlaLink="$N$665" lockText="1" noThreeD="1"/>
</file>

<file path=xl/ctrlProps/ctrlProp228.xml><?xml version="1.0" encoding="utf-8"?>
<formControlPr xmlns="http://schemas.microsoft.com/office/spreadsheetml/2009/9/main" objectType="CheckBox" fmlaLink="$N$666" lockText="1" noThreeD="1"/>
</file>

<file path=xl/ctrlProps/ctrlProp229.xml><?xml version="1.0" encoding="utf-8"?>
<formControlPr xmlns="http://schemas.microsoft.com/office/spreadsheetml/2009/9/main" objectType="CheckBox" fmlaLink="$N$667" lockText="1" noThreeD="1"/>
</file>

<file path=xl/ctrlProps/ctrlProp23.xml><?xml version="1.0" encoding="utf-8"?>
<formControlPr xmlns="http://schemas.microsoft.com/office/spreadsheetml/2009/9/main" objectType="CheckBox" fmlaLink="$N$354" lockText="1" noThreeD="1"/>
</file>

<file path=xl/ctrlProps/ctrlProp230.xml><?xml version="1.0" encoding="utf-8"?>
<formControlPr xmlns="http://schemas.microsoft.com/office/spreadsheetml/2009/9/main" objectType="CheckBox" fmlaLink="$N$668" lockText="1" noThreeD="1"/>
</file>

<file path=xl/ctrlProps/ctrlProp231.xml><?xml version="1.0" encoding="utf-8"?>
<formControlPr xmlns="http://schemas.microsoft.com/office/spreadsheetml/2009/9/main" objectType="CheckBox" fmlaLink="$N$669" lockText="1" noThreeD="1"/>
</file>

<file path=xl/ctrlProps/ctrlProp232.xml><?xml version="1.0" encoding="utf-8"?>
<formControlPr xmlns="http://schemas.microsoft.com/office/spreadsheetml/2009/9/main" objectType="CheckBox" fmlaLink="$N$670" lockText="1" noThreeD="1"/>
</file>

<file path=xl/ctrlProps/ctrlProp233.xml><?xml version="1.0" encoding="utf-8"?>
<formControlPr xmlns="http://schemas.microsoft.com/office/spreadsheetml/2009/9/main" objectType="CheckBox" fmlaLink="$N$671" lockText="1" noThreeD="1"/>
</file>

<file path=xl/ctrlProps/ctrlProp234.xml><?xml version="1.0" encoding="utf-8"?>
<formControlPr xmlns="http://schemas.microsoft.com/office/spreadsheetml/2009/9/main" objectType="CheckBox" fmlaLink="$N$672" lockText="1" noThreeD="1"/>
</file>

<file path=xl/ctrlProps/ctrlProp235.xml><?xml version="1.0" encoding="utf-8"?>
<formControlPr xmlns="http://schemas.microsoft.com/office/spreadsheetml/2009/9/main" objectType="CheckBox" fmlaLink="$N$673" lockText="1" noThreeD="1"/>
</file>

<file path=xl/ctrlProps/ctrlProp236.xml><?xml version="1.0" encoding="utf-8"?>
<formControlPr xmlns="http://schemas.microsoft.com/office/spreadsheetml/2009/9/main" objectType="CheckBox" fmlaLink="$N$674" lockText="1" noThreeD="1"/>
</file>

<file path=xl/ctrlProps/ctrlProp237.xml><?xml version="1.0" encoding="utf-8"?>
<formControlPr xmlns="http://schemas.microsoft.com/office/spreadsheetml/2009/9/main" objectType="CheckBox" fmlaLink="$N$675"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N$357"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fmlaLink="$N$676" lockText="1" noThreeD="1"/>
</file>

<file path=xl/ctrlProps/ctrlProp247.xml><?xml version="1.0" encoding="utf-8"?>
<formControlPr xmlns="http://schemas.microsoft.com/office/spreadsheetml/2009/9/main" objectType="CheckBox" fmlaLink="$N$677" lockText="1" noThreeD="1"/>
</file>

<file path=xl/ctrlProps/ctrlProp248.xml><?xml version="1.0" encoding="utf-8"?>
<formControlPr xmlns="http://schemas.microsoft.com/office/spreadsheetml/2009/9/main" objectType="CheckBox" fmlaLink="$N$678" lockText="1" noThreeD="1"/>
</file>

<file path=xl/ctrlProps/ctrlProp249.xml><?xml version="1.0" encoding="utf-8"?>
<formControlPr xmlns="http://schemas.microsoft.com/office/spreadsheetml/2009/9/main" objectType="CheckBox" fmlaLink="$N$679" lockText="1" noThreeD="1"/>
</file>

<file path=xl/ctrlProps/ctrlProp25.xml><?xml version="1.0" encoding="utf-8"?>
<formControlPr xmlns="http://schemas.microsoft.com/office/spreadsheetml/2009/9/main" objectType="CheckBox" fmlaLink="$N$358" lockText="1" noThreeD="1"/>
</file>

<file path=xl/ctrlProps/ctrlProp250.xml><?xml version="1.0" encoding="utf-8"?>
<formControlPr xmlns="http://schemas.microsoft.com/office/spreadsheetml/2009/9/main" objectType="CheckBox" fmlaLink="$N$680" lockText="1" noThreeD="1"/>
</file>

<file path=xl/ctrlProps/ctrlProp251.xml><?xml version="1.0" encoding="utf-8"?>
<formControlPr xmlns="http://schemas.microsoft.com/office/spreadsheetml/2009/9/main" objectType="CheckBox" fmlaLink="$N$681" lockText="1" noThreeD="1"/>
</file>

<file path=xl/ctrlProps/ctrlProp252.xml><?xml version="1.0" encoding="utf-8"?>
<formControlPr xmlns="http://schemas.microsoft.com/office/spreadsheetml/2009/9/main" objectType="CheckBox" fmlaLink="$N$682" lockText="1" noThreeD="1"/>
</file>

<file path=xl/ctrlProps/ctrlProp253.xml><?xml version="1.0" encoding="utf-8"?>
<formControlPr xmlns="http://schemas.microsoft.com/office/spreadsheetml/2009/9/main" objectType="CheckBox" fmlaLink="$N$683" lockText="1" noThreeD="1"/>
</file>

<file path=xl/ctrlProps/ctrlProp254.xml><?xml version="1.0" encoding="utf-8"?>
<formControlPr xmlns="http://schemas.microsoft.com/office/spreadsheetml/2009/9/main" objectType="CheckBox" fmlaLink="$N$684" lockText="1" noThreeD="1"/>
</file>

<file path=xl/ctrlProps/ctrlProp255.xml><?xml version="1.0" encoding="utf-8"?>
<formControlPr xmlns="http://schemas.microsoft.com/office/spreadsheetml/2009/9/main" objectType="CheckBox" fmlaLink="$N$685" lockText="1" noThreeD="1"/>
</file>

<file path=xl/ctrlProps/ctrlProp256.xml><?xml version="1.0" encoding="utf-8"?>
<formControlPr xmlns="http://schemas.microsoft.com/office/spreadsheetml/2009/9/main" objectType="CheckBox" fmlaLink="$N$688"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fmlaLink="$N$691" lockText="1" noThreeD="1"/>
</file>

<file path=xl/ctrlProps/ctrlProp259.xml><?xml version="1.0" encoding="utf-8"?>
<formControlPr xmlns="http://schemas.microsoft.com/office/spreadsheetml/2009/9/main" objectType="CheckBox" fmlaLink="$N$694" lockText="1" noThreeD="1"/>
</file>

<file path=xl/ctrlProps/ctrlProp26.xml><?xml version="1.0" encoding="utf-8"?>
<formControlPr xmlns="http://schemas.microsoft.com/office/spreadsheetml/2009/9/main" objectType="CheckBox" fmlaLink="$N$35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fmlaLink="$N$697" lockText="1" noThreeD="1"/>
</file>

<file path=xl/ctrlProps/ctrlProp262.xml><?xml version="1.0" encoding="utf-8"?>
<formControlPr xmlns="http://schemas.microsoft.com/office/spreadsheetml/2009/9/main" objectType="CheckBox" fmlaLink="$N$702"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fmlaLink="$N$705" lockText="1" noThreeD="1"/>
</file>

<file path=xl/ctrlProps/ctrlProp265.xml><?xml version="1.0" encoding="utf-8"?>
<formControlPr xmlns="http://schemas.microsoft.com/office/spreadsheetml/2009/9/main" objectType="CheckBox" fmlaLink="$N$710"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fmlaLink="$N$713" lockText="1" noThreeD="1"/>
</file>

<file path=xl/ctrlProps/ctrlProp268.xml><?xml version="1.0" encoding="utf-8"?>
<formControlPr xmlns="http://schemas.microsoft.com/office/spreadsheetml/2009/9/main" objectType="CheckBox" fmlaLink="$N$112" lockText="1" noThreeD="1"/>
</file>

<file path=xl/ctrlProps/ctrlProp269.xml><?xml version="1.0" encoding="utf-8"?>
<formControlPr xmlns="http://schemas.microsoft.com/office/spreadsheetml/2009/9/main" objectType="CheckBox" fmlaLink="$N$113" lockText="1" noThreeD="1"/>
</file>

<file path=xl/ctrlProps/ctrlProp27.xml><?xml version="1.0" encoding="utf-8"?>
<formControlPr xmlns="http://schemas.microsoft.com/office/spreadsheetml/2009/9/main" objectType="CheckBox" fmlaLink="$N$360" lockText="1" noThreeD="1"/>
</file>

<file path=xl/ctrlProps/ctrlProp270.xml><?xml version="1.0" encoding="utf-8"?>
<formControlPr xmlns="http://schemas.microsoft.com/office/spreadsheetml/2009/9/main" objectType="CheckBox" fmlaLink="$N$114" lockText="1" noThreeD="1"/>
</file>

<file path=xl/ctrlProps/ctrlProp271.xml><?xml version="1.0" encoding="utf-8"?>
<formControlPr xmlns="http://schemas.microsoft.com/office/spreadsheetml/2009/9/main" objectType="CheckBox" fmlaLink="$N$115" lockText="1" noThreeD="1"/>
</file>

<file path=xl/ctrlProps/ctrlProp272.xml><?xml version="1.0" encoding="utf-8"?>
<formControlPr xmlns="http://schemas.microsoft.com/office/spreadsheetml/2009/9/main" objectType="CheckBox" fmlaLink="$N$118" lockText="1" noThreeD="1"/>
</file>

<file path=xl/ctrlProps/ctrlProp273.xml><?xml version="1.0" encoding="utf-8"?>
<formControlPr xmlns="http://schemas.microsoft.com/office/spreadsheetml/2009/9/main" objectType="CheckBox" fmlaLink="$N$119" lockText="1" noThreeD="1"/>
</file>

<file path=xl/ctrlProps/ctrlProp274.xml><?xml version="1.0" encoding="utf-8"?>
<formControlPr xmlns="http://schemas.microsoft.com/office/spreadsheetml/2009/9/main" objectType="CheckBox" fmlaLink="$N$120" lockText="1" noThreeD="1"/>
</file>

<file path=xl/ctrlProps/ctrlProp275.xml><?xml version="1.0" encoding="utf-8"?>
<formControlPr xmlns="http://schemas.microsoft.com/office/spreadsheetml/2009/9/main" objectType="CheckBox" fmlaLink="$N$121" lockText="1" noThreeD="1"/>
</file>

<file path=xl/ctrlProps/ctrlProp276.xml><?xml version="1.0" encoding="utf-8"?>
<formControlPr xmlns="http://schemas.microsoft.com/office/spreadsheetml/2009/9/main" objectType="CheckBox" fmlaLink="$N$130" lockText="1" noThreeD="1"/>
</file>

<file path=xl/ctrlProps/ctrlProp277.xml><?xml version="1.0" encoding="utf-8"?>
<formControlPr xmlns="http://schemas.microsoft.com/office/spreadsheetml/2009/9/main" objectType="CheckBox" fmlaLink="$N$132" lockText="1" noThreeD="1"/>
</file>

<file path=xl/ctrlProps/ctrlProp278.xml><?xml version="1.0" encoding="utf-8"?>
<formControlPr xmlns="http://schemas.microsoft.com/office/spreadsheetml/2009/9/main" objectType="CheckBox" fmlaLink="$N$136" lockText="1" noThreeD="1"/>
</file>

<file path=xl/ctrlProps/ctrlProp279.xml><?xml version="1.0" encoding="utf-8"?>
<formControlPr xmlns="http://schemas.microsoft.com/office/spreadsheetml/2009/9/main" objectType="CheckBox" fmlaLink="$N$139" lockText="1" noThreeD="1"/>
</file>

<file path=xl/ctrlProps/ctrlProp28.xml><?xml version="1.0" encoding="utf-8"?>
<formControlPr xmlns="http://schemas.microsoft.com/office/spreadsheetml/2009/9/main" objectType="CheckBox" fmlaLink="$N$361" lockText="1" noThreeD="1"/>
</file>

<file path=xl/ctrlProps/ctrlProp280.xml><?xml version="1.0" encoding="utf-8"?>
<formControlPr xmlns="http://schemas.microsoft.com/office/spreadsheetml/2009/9/main" objectType="CheckBox" fmlaLink="$N$142" lockText="1" noThreeD="1"/>
</file>

<file path=xl/ctrlProps/ctrlProp281.xml><?xml version="1.0" encoding="utf-8"?>
<formControlPr xmlns="http://schemas.microsoft.com/office/spreadsheetml/2009/9/main" objectType="CheckBox" fmlaLink="$N$145" lockText="1" noThreeD="1"/>
</file>

<file path=xl/ctrlProps/ctrlProp282.xml><?xml version="1.0" encoding="utf-8"?>
<formControlPr xmlns="http://schemas.microsoft.com/office/spreadsheetml/2009/9/main" objectType="CheckBox" fmlaLink="$N$147" lockText="1" noThreeD="1"/>
</file>

<file path=xl/ctrlProps/ctrlProp283.xml><?xml version="1.0" encoding="utf-8"?>
<formControlPr xmlns="http://schemas.microsoft.com/office/spreadsheetml/2009/9/main" objectType="CheckBox" fmlaLink="$N$151" lockText="1" noThreeD="1"/>
</file>

<file path=xl/ctrlProps/ctrlProp284.xml><?xml version="1.0" encoding="utf-8"?>
<formControlPr xmlns="http://schemas.microsoft.com/office/spreadsheetml/2009/9/main" objectType="CheckBox" fmlaLink="$N$154" lockText="1" noThreeD="1"/>
</file>

<file path=xl/ctrlProps/ctrlProp285.xml><?xml version="1.0" encoding="utf-8"?>
<formControlPr xmlns="http://schemas.microsoft.com/office/spreadsheetml/2009/9/main" objectType="CheckBox" fmlaLink="$N$155" lockText="1" noThreeD="1"/>
</file>

<file path=xl/ctrlProps/ctrlProp286.xml><?xml version="1.0" encoding="utf-8"?>
<formControlPr xmlns="http://schemas.microsoft.com/office/spreadsheetml/2009/9/main" objectType="CheckBox" fmlaLink="$N$156" lockText="1" noThreeD="1"/>
</file>

<file path=xl/ctrlProps/ctrlProp287.xml><?xml version="1.0" encoding="utf-8"?>
<formControlPr xmlns="http://schemas.microsoft.com/office/spreadsheetml/2009/9/main" objectType="CheckBox" fmlaLink="$N$157" lockText="1" noThreeD="1"/>
</file>

<file path=xl/ctrlProps/ctrlProp288.xml><?xml version="1.0" encoding="utf-8"?>
<formControlPr xmlns="http://schemas.microsoft.com/office/spreadsheetml/2009/9/main" objectType="CheckBox" fmlaLink="$N$158" lockText="1" noThreeD="1"/>
</file>

<file path=xl/ctrlProps/ctrlProp289.xml><?xml version="1.0" encoding="utf-8"?>
<formControlPr xmlns="http://schemas.microsoft.com/office/spreadsheetml/2009/9/main" objectType="CheckBox" fmlaLink="$N$159" lockText="1" noThreeD="1"/>
</file>

<file path=xl/ctrlProps/ctrlProp29.xml><?xml version="1.0" encoding="utf-8"?>
<formControlPr xmlns="http://schemas.microsoft.com/office/spreadsheetml/2009/9/main" objectType="CheckBox" fmlaLink="$N$362" lockText="1" noThreeD="1"/>
</file>

<file path=xl/ctrlProps/ctrlProp290.xml><?xml version="1.0" encoding="utf-8"?>
<formControlPr xmlns="http://schemas.microsoft.com/office/spreadsheetml/2009/9/main" objectType="CheckBox" fmlaLink="$N$160" lockText="1" noThreeD="1"/>
</file>

<file path=xl/ctrlProps/ctrlProp291.xml><?xml version="1.0" encoding="utf-8"?>
<formControlPr xmlns="http://schemas.microsoft.com/office/spreadsheetml/2009/9/main" objectType="CheckBox" fmlaLink="$N$161" lockText="1" noThreeD="1"/>
</file>

<file path=xl/ctrlProps/ctrlProp292.xml><?xml version="1.0" encoding="utf-8"?>
<formControlPr xmlns="http://schemas.microsoft.com/office/spreadsheetml/2009/9/main" objectType="CheckBox" fmlaLink="$N$162" lockText="1" noThreeD="1"/>
</file>

<file path=xl/ctrlProps/ctrlProp293.xml><?xml version="1.0" encoding="utf-8"?>
<formControlPr xmlns="http://schemas.microsoft.com/office/spreadsheetml/2009/9/main" objectType="CheckBox" fmlaLink="$N$163" lockText="1" noThreeD="1"/>
</file>

<file path=xl/ctrlProps/ctrlProp294.xml><?xml version="1.0" encoding="utf-8"?>
<formControlPr xmlns="http://schemas.microsoft.com/office/spreadsheetml/2009/9/main" objectType="CheckBox" fmlaLink="$N$164" lockText="1" noThreeD="1"/>
</file>

<file path=xl/ctrlProps/ctrlProp295.xml><?xml version="1.0" encoding="utf-8"?>
<formControlPr xmlns="http://schemas.microsoft.com/office/spreadsheetml/2009/9/main" objectType="CheckBox" fmlaLink="$N$167" lockText="1" noThreeD="1"/>
</file>

<file path=xl/ctrlProps/ctrlProp296.xml><?xml version="1.0" encoding="utf-8"?>
<formControlPr xmlns="http://schemas.microsoft.com/office/spreadsheetml/2009/9/main" objectType="CheckBox" fmlaLink="$N$168" lockText="1" noThreeD="1"/>
</file>

<file path=xl/ctrlProps/ctrlProp297.xml><?xml version="1.0" encoding="utf-8"?>
<formControlPr xmlns="http://schemas.microsoft.com/office/spreadsheetml/2009/9/main" objectType="CheckBox" fmlaLink="$N$169" lockText="1" noThreeD="1"/>
</file>

<file path=xl/ctrlProps/ctrlProp298.xml><?xml version="1.0" encoding="utf-8"?>
<formControlPr xmlns="http://schemas.microsoft.com/office/spreadsheetml/2009/9/main" objectType="CheckBox" fmlaLink="$N$172" lockText="1" noThreeD="1"/>
</file>

<file path=xl/ctrlProps/ctrlProp299.xml><?xml version="1.0" encoding="utf-8"?>
<formControlPr xmlns="http://schemas.microsoft.com/office/spreadsheetml/2009/9/main" objectType="CheckBox" fmlaLink="$N$173" lockText="1" noThreeD="1"/>
</file>

<file path=xl/ctrlProps/ctrlProp3.xml><?xml version="1.0" encoding="utf-8"?>
<formControlPr xmlns="http://schemas.microsoft.com/office/spreadsheetml/2009/9/main" objectType="CheckBox" fmlaLink="$N$290" lockText="1" noThreeD="1"/>
</file>

<file path=xl/ctrlProps/ctrlProp30.xml><?xml version="1.0" encoding="utf-8"?>
<formControlPr xmlns="http://schemas.microsoft.com/office/spreadsheetml/2009/9/main" objectType="CheckBox" fmlaLink="$N$363" lockText="1" noThreeD="1"/>
</file>

<file path=xl/ctrlProps/ctrlProp300.xml><?xml version="1.0" encoding="utf-8"?>
<formControlPr xmlns="http://schemas.microsoft.com/office/spreadsheetml/2009/9/main" objectType="CheckBox" fmlaLink="$N$178" lockText="1" noThreeD="1"/>
</file>

<file path=xl/ctrlProps/ctrlProp301.xml><?xml version="1.0" encoding="utf-8"?>
<formControlPr xmlns="http://schemas.microsoft.com/office/spreadsheetml/2009/9/main" objectType="CheckBox" fmlaLink="$N$179" lockText="1" noThreeD="1"/>
</file>

<file path=xl/ctrlProps/ctrlProp302.xml><?xml version="1.0" encoding="utf-8"?>
<formControlPr xmlns="http://schemas.microsoft.com/office/spreadsheetml/2009/9/main" objectType="CheckBox" fmlaLink="$O$180" lockText="1" noThreeD="1"/>
</file>

<file path=xl/ctrlProps/ctrlProp303.xml><?xml version="1.0" encoding="utf-8"?>
<formControlPr xmlns="http://schemas.microsoft.com/office/spreadsheetml/2009/9/main" objectType="CheckBox" fmlaLink="$O$181" lockText="1" noThreeD="1"/>
</file>

<file path=xl/ctrlProps/ctrlProp304.xml><?xml version="1.0" encoding="utf-8"?>
<formControlPr xmlns="http://schemas.microsoft.com/office/spreadsheetml/2009/9/main" objectType="CheckBox" fmlaLink="$O$182" lockText="1" noThreeD="1"/>
</file>

<file path=xl/ctrlProps/ctrlProp305.xml><?xml version="1.0" encoding="utf-8"?>
<formControlPr xmlns="http://schemas.microsoft.com/office/spreadsheetml/2009/9/main" objectType="CheckBox" fmlaLink="$O$183" lockText="1" noThreeD="1"/>
</file>

<file path=xl/ctrlProps/ctrlProp306.xml><?xml version="1.0" encoding="utf-8"?>
<formControlPr xmlns="http://schemas.microsoft.com/office/spreadsheetml/2009/9/main" objectType="CheckBox" fmlaLink="$N$184" lockText="1" noThreeD="1"/>
</file>

<file path=xl/ctrlProps/ctrlProp307.xml><?xml version="1.0" encoding="utf-8"?>
<formControlPr xmlns="http://schemas.microsoft.com/office/spreadsheetml/2009/9/main" objectType="CheckBox" fmlaLink="$N$185" lockText="1" noThreeD="1"/>
</file>

<file path=xl/ctrlProps/ctrlProp308.xml><?xml version="1.0" encoding="utf-8"?>
<formControlPr xmlns="http://schemas.microsoft.com/office/spreadsheetml/2009/9/main" objectType="CheckBox" fmlaLink="$N$189" lockText="1" noThreeD="1"/>
</file>

<file path=xl/ctrlProps/ctrlProp309.xml><?xml version="1.0" encoding="utf-8"?>
<formControlPr xmlns="http://schemas.microsoft.com/office/spreadsheetml/2009/9/main" objectType="CheckBox" fmlaLink="$N$191" lockText="1" noThreeD="1"/>
</file>

<file path=xl/ctrlProps/ctrlProp31.xml><?xml version="1.0" encoding="utf-8"?>
<formControlPr xmlns="http://schemas.microsoft.com/office/spreadsheetml/2009/9/main" objectType="CheckBox" fmlaLink="$N$364" lockText="1" noThreeD="1"/>
</file>

<file path=xl/ctrlProps/ctrlProp310.xml><?xml version="1.0" encoding="utf-8"?>
<formControlPr xmlns="http://schemas.microsoft.com/office/spreadsheetml/2009/9/main" objectType="CheckBox" fmlaLink="$N$195" lockText="1" noThreeD="1"/>
</file>

<file path=xl/ctrlProps/ctrlProp311.xml><?xml version="1.0" encoding="utf-8"?>
<formControlPr xmlns="http://schemas.microsoft.com/office/spreadsheetml/2009/9/main" objectType="CheckBox" fmlaLink="$N$196" lockText="1" noThreeD="1"/>
</file>

<file path=xl/ctrlProps/ctrlProp312.xml><?xml version="1.0" encoding="utf-8"?>
<formControlPr xmlns="http://schemas.microsoft.com/office/spreadsheetml/2009/9/main" objectType="CheckBox" fmlaLink="$N$197" lockText="1" noThreeD="1"/>
</file>

<file path=xl/ctrlProps/ctrlProp313.xml><?xml version="1.0" encoding="utf-8"?>
<formControlPr xmlns="http://schemas.microsoft.com/office/spreadsheetml/2009/9/main" objectType="CheckBox" fmlaLink="$N$198" lockText="1" noThreeD="1"/>
</file>

<file path=xl/ctrlProps/ctrlProp314.xml><?xml version="1.0" encoding="utf-8"?>
<formControlPr xmlns="http://schemas.microsoft.com/office/spreadsheetml/2009/9/main" objectType="CheckBox" fmlaLink="$N$199" lockText="1" noThreeD="1"/>
</file>

<file path=xl/ctrlProps/ctrlProp315.xml><?xml version="1.0" encoding="utf-8"?>
<formControlPr xmlns="http://schemas.microsoft.com/office/spreadsheetml/2009/9/main" objectType="CheckBox" fmlaLink="$N$200" lockText="1" noThreeD="1"/>
</file>

<file path=xl/ctrlProps/ctrlProp316.xml><?xml version="1.0" encoding="utf-8"?>
<formControlPr xmlns="http://schemas.microsoft.com/office/spreadsheetml/2009/9/main" objectType="CheckBox" fmlaLink="$N$201" lockText="1" noThreeD="1"/>
</file>

<file path=xl/ctrlProps/ctrlProp317.xml><?xml version="1.0" encoding="utf-8"?>
<formControlPr xmlns="http://schemas.microsoft.com/office/spreadsheetml/2009/9/main" objectType="CheckBox" fmlaLink="$N$202" lockText="1" noThreeD="1"/>
</file>

<file path=xl/ctrlProps/ctrlProp318.xml><?xml version="1.0" encoding="utf-8"?>
<formControlPr xmlns="http://schemas.microsoft.com/office/spreadsheetml/2009/9/main" objectType="CheckBox" fmlaLink="$N$203" lockText="1" noThreeD="1"/>
</file>

<file path=xl/ctrlProps/ctrlProp319.xml><?xml version="1.0" encoding="utf-8"?>
<formControlPr xmlns="http://schemas.microsoft.com/office/spreadsheetml/2009/9/main" objectType="CheckBox" fmlaLink="$N$204" lockText="1" noThreeD="1"/>
</file>

<file path=xl/ctrlProps/ctrlProp32.xml><?xml version="1.0" encoding="utf-8"?>
<formControlPr xmlns="http://schemas.microsoft.com/office/spreadsheetml/2009/9/main" objectType="CheckBox" fmlaLink="$N$365" lockText="1" noThreeD="1"/>
</file>

<file path=xl/ctrlProps/ctrlProp320.xml><?xml version="1.0" encoding="utf-8"?>
<formControlPr xmlns="http://schemas.microsoft.com/office/spreadsheetml/2009/9/main" objectType="CheckBox" fmlaLink="$N$205" lockText="1" noThreeD="1"/>
</file>

<file path=xl/ctrlProps/ctrlProp321.xml><?xml version="1.0" encoding="utf-8"?>
<formControlPr xmlns="http://schemas.microsoft.com/office/spreadsheetml/2009/9/main" objectType="CheckBox" fmlaLink="$N$206" lockText="1" noThreeD="1"/>
</file>

<file path=xl/ctrlProps/ctrlProp322.xml><?xml version="1.0" encoding="utf-8"?>
<formControlPr xmlns="http://schemas.microsoft.com/office/spreadsheetml/2009/9/main" objectType="CheckBox" fmlaLink="$N$209" lockText="1" noThreeD="1"/>
</file>

<file path=xl/ctrlProps/ctrlProp323.xml><?xml version="1.0" encoding="utf-8"?>
<formControlPr xmlns="http://schemas.microsoft.com/office/spreadsheetml/2009/9/main" objectType="CheckBox" fmlaLink="$N$212" lockText="1" noThreeD="1"/>
</file>

<file path=xl/ctrlProps/ctrlProp324.xml><?xml version="1.0" encoding="utf-8"?>
<formControlPr xmlns="http://schemas.microsoft.com/office/spreadsheetml/2009/9/main" objectType="CheckBox" fmlaLink="$N$216" lockText="1" noThreeD="1"/>
</file>

<file path=xl/ctrlProps/ctrlProp325.xml><?xml version="1.0" encoding="utf-8"?>
<formControlPr xmlns="http://schemas.microsoft.com/office/spreadsheetml/2009/9/main" objectType="CheckBox" fmlaLink="$N$243" lockText="1" noThreeD="1"/>
</file>

<file path=xl/ctrlProps/ctrlProp326.xml><?xml version="1.0" encoding="utf-8"?>
<formControlPr xmlns="http://schemas.microsoft.com/office/spreadsheetml/2009/9/main" objectType="CheckBox" fmlaLink="$N$251" lockText="1" noThreeD="1"/>
</file>

<file path=xl/ctrlProps/ctrlProp327.xml><?xml version="1.0" encoding="utf-8"?>
<formControlPr xmlns="http://schemas.microsoft.com/office/spreadsheetml/2009/9/main" objectType="CheckBox" fmlaLink="$N$259" lockText="1" noThreeD="1"/>
</file>

<file path=xl/ctrlProps/ctrlProp328.xml><?xml version="1.0" encoding="utf-8"?>
<formControlPr xmlns="http://schemas.microsoft.com/office/spreadsheetml/2009/9/main" objectType="CheckBox" fmlaLink="$N$262" lockText="1" noThreeD="1"/>
</file>

<file path=xl/ctrlProps/ctrlProp329.xml><?xml version="1.0" encoding="utf-8"?>
<formControlPr xmlns="http://schemas.microsoft.com/office/spreadsheetml/2009/9/main" objectType="CheckBox" fmlaLink="$N$266" lockText="1" noThreeD="1"/>
</file>

<file path=xl/ctrlProps/ctrlProp33.xml><?xml version="1.0" encoding="utf-8"?>
<formControlPr xmlns="http://schemas.microsoft.com/office/spreadsheetml/2009/9/main" objectType="CheckBox" fmlaLink="$N$366" lockText="1" noThreeD="1"/>
</file>

<file path=xl/ctrlProps/ctrlProp330.xml><?xml version="1.0" encoding="utf-8"?>
<formControlPr xmlns="http://schemas.microsoft.com/office/spreadsheetml/2009/9/main" objectType="CheckBox" fmlaLink="$N$269" lockText="1" noThreeD="1"/>
</file>

<file path=xl/ctrlProps/ctrlProp331.xml><?xml version="1.0" encoding="utf-8"?>
<formControlPr xmlns="http://schemas.microsoft.com/office/spreadsheetml/2009/9/main" objectType="CheckBox" fmlaLink="$N$281" lockText="1" noThreeD="1"/>
</file>

<file path=xl/ctrlProps/ctrlProp332.xml><?xml version="1.0" encoding="utf-8"?>
<formControlPr xmlns="http://schemas.microsoft.com/office/spreadsheetml/2009/9/main" objectType="CheckBox" fmlaLink="$N$284" lockText="1" noThreeD="1"/>
</file>

<file path=xl/ctrlProps/ctrlProp333.xml><?xml version="1.0" encoding="utf-8"?>
<formControlPr xmlns="http://schemas.microsoft.com/office/spreadsheetml/2009/9/main" objectType="CheckBox" fmlaLink="$N$287" lockText="1" noThreeD="1"/>
</file>

<file path=xl/ctrlProps/ctrlProp334.xml><?xml version="1.0" encoding="utf-8"?>
<formControlPr xmlns="http://schemas.microsoft.com/office/spreadsheetml/2009/9/main" objectType="CheckBox" fmlaLink="$N$272" lockText="1" noThreeD="1"/>
</file>

<file path=xl/ctrlProps/ctrlProp335.xml><?xml version="1.0" encoding="utf-8"?>
<formControlPr xmlns="http://schemas.microsoft.com/office/spreadsheetml/2009/9/main" objectType="CheckBox" fmlaLink="$N$273" lockText="1" noThreeD="1"/>
</file>

<file path=xl/ctrlProps/ctrlProp336.xml><?xml version="1.0" encoding="utf-8"?>
<formControlPr xmlns="http://schemas.microsoft.com/office/spreadsheetml/2009/9/main" objectType="CheckBox" fmlaLink="$N$274" lockText="1" noThreeD="1"/>
</file>

<file path=xl/ctrlProps/ctrlProp337.xml><?xml version="1.0" encoding="utf-8"?>
<formControlPr xmlns="http://schemas.microsoft.com/office/spreadsheetml/2009/9/main" objectType="CheckBox" fmlaLink="$N$275" lockText="1" noThreeD="1"/>
</file>

<file path=xl/ctrlProps/ctrlProp338.xml><?xml version="1.0" encoding="utf-8"?>
<formControlPr xmlns="http://schemas.microsoft.com/office/spreadsheetml/2009/9/main" objectType="CheckBox" fmlaLink="$N$276" lockText="1" noThreeD="1"/>
</file>

<file path=xl/ctrlProps/ctrlProp339.xml><?xml version="1.0" encoding="utf-8"?>
<formControlPr xmlns="http://schemas.microsoft.com/office/spreadsheetml/2009/9/main" objectType="CheckBox" fmlaLink="$N$277" lockText="1" noThreeD="1"/>
</file>

<file path=xl/ctrlProps/ctrlProp34.xml><?xml version="1.0" encoding="utf-8"?>
<formControlPr xmlns="http://schemas.microsoft.com/office/spreadsheetml/2009/9/main" objectType="CheckBox" fmlaLink="$N$367" lockText="1" noThreeD="1"/>
</file>

<file path=xl/ctrlProps/ctrlProp340.xml><?xml version="1.0" encoding="utf-8"?>
<formControlPr xmlns="http://schemas.microsoft.com/office/spreadsheetml/2009/9/main" objectType="CheckBox" fmlaLink="$N$278" lockText="1"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N$368" lockText="1"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fmlaLink="$N$369"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N$370"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N$371"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N$376" lockText="1"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CheckBox" fmlaLink="$N$175" lockText="1"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N$298" lockText="1" noThreeD="1"/>
</file>

<file path=xl/ctrlProps/ctrlProp40.xml><?xml version="1.0" encoding="utf-8"?>
<formControlPr xmlns="http://schemas.microsoft.com/office/spreadsheetml/2009/9/main" objectType="CheckBox" fmlaLink="$N$378"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N$381"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N$403"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CheckBox" fmlaLink="$N$59"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fmlaLink="$N$67"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fmlaLink="$N$75"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N$428" lockText="1" noThreeD="1"/>
</file>

<file path=xl/ctrlProps/ctrlProp430.xml><?xml version="1.0" encoding="utf-8"?>
<formControlPr xmlns="http://schemas.microsoft.com/office/spreadsheetml/2009/9/main" objectType="CheckBox" fmlaLink="$N$83"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CheckBox" fmlaLink="$N$93" lockText="1" noThreeD="1"/>
</file>

<file path=xl/ctrlProps/ctrlProp437.xml><?xml version="1.0" encoding="utf-8"?>
<formControlPr xmlns="http://schemas.microsoft.com/office/spreadsheetml/2009/9/main" objectType="CheckBox" fmlaLink="$N$96" lockText="1" noThreeD="1"/>
</file>

<file path=xl/ctrlProps/ctrlProp438.xml><?xml version="1.0" encoding="utf-8"?>
<formControlPr xmlns="http://schemas.microsoft.com/office/spreadsheetml/2009/9/main" objectType="CheckBox" fmlaLink="$N$99" lockText="1" noThreeD="1"/>
</file>

<file path=xl/ctrlProps/ctrlProp439.xml><?xml version="1.0" encoding="utf-8"?>
<formControlPr xmlns="http://schemas.microsoft.com/office/spreadsheetml/2009/9/main" objectType="CheckBox" fmlaLink="$N$102" lockText="1" noThreeD="1"/>
</file>

<file path=xl/ctrlProps/ctrlProp44.xml><?xml version="1.0" encoding="utf-8"?>
<formControlPr xmlns="http://schemas.microsoft.com/office/spreadsheetml/2009/9/main" objectType="CheckBox" fmlaLink="$N$429" lockText="1" noThreeD="1"/>
</file>

<file path=xl/ctrlProps/ctrlProp440.xml><?xml version="1.0" encoding="utf-8"?>
<formControlPr xmlns="http://schemas.microsoft.com/office/spreadsheetml/2009/9/main" objectType="CheckBox" fmlaLink="$N$105" lockText="1" noThreeD="1"/>
</file>

<file path=xl/ctrlProps/ctrlProp441.xml><?xml version="1.0" encoding="utf-8"?>
<formControlPr xmlns="http://schemas.microsoft.com/office/spreadsheetml/2009/9/main" objectType="CheckBox" fmlaLink="$N$106"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fmlaLink="$N$124"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fmlaLink="$N$430" lockText="1" noThreeD="1"/>
</file>

<file path=xl/ctrlProps/ctrlProp46.xml><?xml version="1.0" encoding="utf-8"?>
<formControlPr xmlns="http://schemas.microsoft.com/office/spreadsheetml/2009/9/main" objectType="CheckBox" fmlaLink="$N$431" lockText="1" noThreeD="1"/>
</file>

<file path=xl/ctrlProps/ctrlProp47.xml><?xml version="1.0" encoding="utf-8"?>
<formControlPr xmlns="http://schemas.microsoft.com/office/spreadsheetml/2009/9/main" objectType="CheckBox" fmlaLink="$N$432" lockText="1" noThreeD="1"/>
</file>

<file path=xl/ctrlProps/ctrlProp48.xml><?xml version="1.0" encoding="utf-8"?>
<formControlPr xmlns="http://schemas.microsoft.com/office/spreadsheetml/2009/9/main" objectType="CheckBox" fmlaLink="$N$433" lockText="1" noThreeD="1"/>
</file>

<file path=xl/ctrlProps/ctrlProp49.xml><?xml version="1.0" encoding="utf-8"?>
<formControlPr xmlns="http://schemas.microsoft.com/office/spreadsheetml/2009/9/main" objectType="CheckBox" fmlaLink="$N$434" lockText="1" noThreeD="1"/>
</file>

<file path=xl/ctrlProps/ctrlProp5.xml><?xml version="1.0" encoding="utf-8"?>
<formControlPr xmlns="http://schemas.microsoft.com/office/spreadsheetml/2009/9/main" objectType="CheckBox" fmlaLink="$N$306" lockText="1" noThreeD="1"/>
</file>

<file path=xl/ctrlProps/ctrlProp50.xml><?xml version="1.0" encoding="utf-8"?>
<formControlPr xmlns="http://schemas.microsoft.com/office/spreadsheetml/2009/9/main" objectType="CheckBox" fmlaLink="$N$435" lockText="1" noThreeD="1"/>
</file>

<file path=xl/ctrlProps/ctrlProp51.xml><?xml version="1.0" encoding="utf-8"?>
<formControlPr xmlns="http://schemas.microsoft.com/office/spreadsheetml/2009/9/main" objectType="CheckBox" fmlaLink="$N$436" lockText="1" noThreeD="1"/>
</file>

<file path=xl/ctrlProps/ctrlProp52.xml><?xml version="1.0" encoding="utf-8"?>
<formControlPr xmlns="http://schemas.microsoft.com/office/spreadsheetml/2009/9/main" objectType="CheckBox" fmlaLink="$N$437" lockText="1" noThreeD="1"/>
</file>

<file path=xl/ctrlProps/ctrlProp53.xml><?xml version="1.0" encoding="utf-8"?>
<formControlPr xmlns="http://schemas.microsoft.com/office/spreadsheetml/2009/9/main" objectType="CheckBox" fmlaLink="$N$438" lockText="1" noThreeD="1"/>
</file>

<file path=xl/ctrlProps/ctrlProp54.xml><?xml version="1.0" encoding="utf-8"?>
<formControlPr xmlns="http://schemas.microsoft.com/office/spreadsheetml/2009/9/main" objectType="CheckBox" fmlaLink="$N$439" lockText="1" noThreeD="1"/>
</file>

<file path=xl/ctrlProps/ctrlProp55.xml><?xml version="1.0" encoding="utf-8"?>
<formControlPr xmlns="http://schemas.microsoft.com/office/spreadsheetml/2009/9/main" objectType="CheckBox" fmlaLink="$N$444" lockText="1" noThreeD="1"/>
</file>

<file path=xl/ctrlProps/ctrlProp56.xml><?xml version="1.0" encoding="utf-8"?>
<formControlPr xmlns="http://schemas.microsoft.com/office/spreadsheetml/2009/9/main" objectType="CheckBox" fmlaLink="$N$445" lockText="1" noThreeD="1"/>
</file>

<file path=xl/ctrlProps/ctrlProp57.xml><?xml version="1.0" encoding="utf-8"?>
<formControlPr xmlns="http://schemas.microsoft.com/office/spreadsheetml/2009/9/main" objectType="CheckBox" fmlaLink="$N$446" lockText="1" noThreeD="1"/>
</file>

<file path=xl/ctrlProps/ctrlProp58.xml><?xml version="1.0" encoding="utf-8"?>
<formControlPr xmlns="http://schemas.microsoft.com/office/spreadsheetml/2009/9/main" objectType="CheckBox" fmlaLink="$N$447" lockText="1" noThreeD="1"/>
</file>

<file path=xl/ctrlProps/ctrlProp59.xml><?xml version="1.0" encoding="utf-8"?>
<formControlPr xmlns="http://schemas.microsoft.com/office/spreadsheetml/2009/9/main" objectType="CheckBox" fmlaLink="$N$448" lockText="1" noThreeD="1"/>
</file>

<file path=xl/ctrlProps/ctrlProp6.xml><?xml version="1.0" encoding="utf-8"?>
<formControlPr xmlns="http://schemas.microsoft.com/office/spreadsheetml/2009/9/main" objectType="CheckBox" fmlaLink="$N$309" lockText="1" noThreeD="1"/>
</file>

<file path=xl/ctrlProps/ctrlProp60.xml><?xml version="1.0" encoding="utf-8"?>
<formControlPr xmlns="http://schemas.microsoft.com/office/spreadsheetml/2009/9/main" objectType="CheckBox" fmlaLink="$N$449" lockText="1" noThreeD="1"/>
</file>

<file path=xl/ctrlProps/ctrlProp61.xml><?xml version="1.0" encoding="utf-8"?>
<formControlPr xmlns="http://schemas.microsoft.com/office/spreadsheetml/2009/9/main" objectType="CheckBox" fmlaLink="$N$450" lockText="1" noThreeD="1"/>
</file>

<file path=xl/ctrlProps/ctrlProp62.xml><?xml version="1.0" encoding="utf-8"?>
<formControlPr xmlns="http://schemas.microsoft.com/office/spreadsheetml/2009/9/main" objectType="CheckBox" fmlaLink="$N$451" lockText="1" noThreeD="1"/>
</file>

<file path=xl/ctrlProps/ctrlProp63.xml><?xml version="1.0" encoding="utf-8"?>
<formControlPr xmlns="http://schemas.microsoft.com/office/spreadsheetml/2009/9/main" objectType="CheckBox" fmlaLink="$N$452" lockText="1" noThreeD="1"/>
</file>

<file path=xl/ctrlProps/ctrlProp64.xml><?xml version="1.0" encoding="utf-8"?>
<formControlPr xmlns="http://schemas.microsoft.com/office/spreadsheetml/2009/9/main" objectType="CheckBox" fmlaLink="$N$453" lockText="1" noThreeD="1"/>
</file>

<file path=xl/ctrlProps/ctrlProp65.xml><?xml version="1.0" encoding="utf-8"?>
<formControlPr xmlns="http://schemas.microsoft.com/office/spreadsheetml/2009/9/main" objectType="CheckBox" fmlaLink="$N$454" lockText="1" noThreeD="1"/>
</file>

<file path=xl/ctrlProps/ctrlProp66.xml><?xml version="1.0" encoding="utf-8"?>
<formControlPr xmlns="http://schemas.microsoft.com/office/spreadsheetml/2009/9/main" objectType="CheckBox" fmlaLink="$N$455" lockText="1" noThreeD="1"/>
</file>

<file path=xl/ctrlProps/ctrlProp67.xml><?xml version="1.0" encoding="utf-8"?>
<formControlPr xmlns="http://schemas.microsoft.com/office/spreadsheetml/2009/9/main" objectType="CheckBox" fmlaLink="$N$460" lockText="1" noThreeD="1"/>
</file>

<file path=xl/ctrlProps/ctrlProp68.xml><?xml version="1.0" encoding="utf-8"?>
<formControlPr xmlns="http://schemas.microsoft.com/office/spreadsheetml/2009/9/main" objectType="CheckBox" fmlaLink="$N$463" lockText="1" noThreeD="1"/>
</file>

<file path=xl/ctrlProps/ctrlProp69.xml><?xml version="1.0" encoding="utf-8"?>
<formControlPr xmlns="http://schemas.microsoft.com/office/spreadsheetml/2009/9/main" objectType="CheckBox" fmlaLink="$N$466" lockText="1" noThreeD="1"/>
</file>

<file path=xl/ctrlProps/ctrlProp7.xml><?xml version="1.0" encoding="utf-8"?>
<formControlPr xmlns="http://schemas.microsoft.com/office/spreadsheetml/2009/9/main" objectType="CheckBox" fmlaLink="$N$313" lockText="1" noThreeD="1"/>
</file>

<file path=xl/ctrlProps/ctrlProp70.xml><?xml version="1.0" encoding="utf-8"?>
<formControlPr xmlns="http://schemas.microsoft.com/office/spreadsheetml/2009/9/main" objectType="CheckBox" fmlaLink="$N$469" lockText="1" noThreeD="1"/>
</file>

<file path=xl/ctrlProps/ctrlProp71.xml><?xml version="1.0" encoding="utf-8"?>
<formControlPr xmlns="http://schemas.microsoft.com/office/spreadsheetml/2009/9/main" objectType="CheckBox" fmlaLink="$N$470" lockText="1" noThreeD="1"/>
</file>

<file path=xl/ctrlProps/ctrlProp72.xml><?xml version="1.0" encoding="utf-8"?>
<formControlPr xmlns="http://schemas.microsoft.com/office/spreadsheetml/2009/9/main" objectType="CheckBox" fmlaLink="$N$473" lockText="1" noThreeD="1"/>
</file>

<file path=xl/ctrlProps/ctrlProp73.xml><?xml version="1.0" encoding="utf-8"?>
<formControlPr xmlns="http://schemas.microsoft.com/office/spreadsheetml/2009/9/main" objectType="CheckBox" fmlaLink="$N$476" lockText="1" noThreeD="1"/>
</file>

<file path=xl/ctrlProps/ctrlProp74.xml><?xml version="1.0" encoding="utf-8"?>
<formControlPr xmlns="http://schemas.microsoft.com/office/spreadsheetml/2009/9/main" objectType="CheckBox" fmlaLink="$N$479" lockText="1" noThreeD="1"/>
</file>

<file path=xl/ctrlProps/ctrlProp75.xml><?xml version="1.0" encoding="utf-8"?>
<formControlPr xmlns="http://schemas.microsoft.com/office/spreadsheetml/2009/9/main" objectType="CheckBox" fmlaLink="$N$480" lockText="1" noThreeD="1"/>
</file>

<file path=xl/ctrlProps/ctrlProp76.xml><?xml version="1.0" encoding="utf-8"?>
<formControlPr xmlns="http://schemas.microsoft.com/office/spreadsheetml/2009/9/main" objectType="CheckBox" fmlaLink="$N$483"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N$487" lockText="1" noThreeD="1"/>
</file>

<file path=xl/ctrlProps/ctrlProp79.xml><?xml version="1.0" encoding="utf-8"?>
<formControlPr xmlns="http://schemas.microsoft.com/office/spreadsheetml/2009/9/main" objectType="CheckBox" fmlaLink="$N$489" lockText="1" noThreeD="1"/>
</file>

<file path=xl/ctrlProps/ctrlProp8.xml><?xml version="1.0" encoding="utf-8"?>
<formControlPr xmlns="http://schemas.microsoft.com/office/spreadsheetml/2009/9/main" objectType="CheckBox" fmlaLink="$N$316" lockText="1" noThreeD="1"/>
</file>

<file path=xl/ctrlProps/ctrlProp80.xml><?xml version="1.0" encoding="utf-8"?>
<formControlPr xmlns="http://schemas.microsoft.com/office/spreadsheetml/2009/9/main" objectType="CheckBox" fmlaLink="$N$490" lockText="1" noThreeD="1"/>
</file>

<file path=xl/ctrlProps/ctrlProp81.xml><?xml version="1.0" encoding="utf-8"?>
<formControlPr xmlns="http://schemas.microsoft.com/office/spreadsheetml/2009/9/main" objectType="CheckBox" fmlaLink="$N$491" lockText="1" noThreeD="1"/>
</file>

<file path=xl/ctrlProps/ctrlProp82.xml><?xml version="1.0" encoding="utf-8"?>
<formControlPr xmlns="http://schemas.microsoft.com/office/spreadsheetml/2009/9/main" objectType="CheckBox" fmlaLink="$N$492" lockText="1" noThreeD="1"/>
</file>

<file path=xl/ctrlProps/ctrlProp83.xml><?xml version="1.0" encoding="utf-8"?>
<formControlPr xmlns="http://schemas.microsoft.com/office/spreadsheetml/2009/9/main" objectType="CheckBox" fmlaLink="$N$493" lockText="1" noThreeD="1"/>
</file>

<file path=xl/ctrlProps/ctrlProp84.xml><?xml version="1.0" encoding="utf-8"?>
<formControlPr xmlns="http://schemas.microsoft.com/office/spreadsheetml/2009/9/main" objectType="CheckBox" fmlaLink="$N$494" lockText="1" noThreeD="1"/>
</file>

<file path=xl/ctrlProps/ctrlProp85.xml><?xml version="1.0" encoding="utf-8"?>
<formControlPr xmlns="http://schemas.microsoft.com/office/spreadsheetml/2009/9/main" objectType="CheckBox" fmlaLink="$N$501" lockText="1" noThreeD="1"/>
</file>

<file path=xl/ctrlProps/ctrlProp86.xml><?xml version="1.0" encoding="utf-8"?>
<formControlPr xmlns="http://schemas.microsoft.com/office/spreadsheetml/2009/9/main" objectType="CheckBox" fmlaLink="$N$504" lockText="1" noThreeD="1"/>
</file>

<file path=xl/ctrlProps/ctrlProp87.xml><?xml version="1.0" encoding="utf-8"?>
<formControlPr xmlns="http://schemas.microsoft.com/office/spreadsheetml/2009/9/main" objectType="CheckBox" fmlaLink="$N$384" lockText="1" noThreeD="1"/>
</file>

<file path=xl/ctrlProps/ctrlProp88.xml><?xml version="1.0" encoding="utf-8"?>
<formControlPr xmlns="http://schemas.microsoft.com/office/spreadsheetml/2009/9/main" objectType="CheckBox" fmlaLink="$N$392" lockText="1" noThreeD="1"/>
</file>

<file path=xl/ctrlProps/ctrlProp89.xml><?xml version="1.0" encoding="utf-8"?>
<formControlPr xmlns="http://schemas.microsoft.com/office/spreadsheetml/2009/9/main" objectType="CheckBox" fmlaLink="$N$400" lockText="1" noThreeD="1"/>
</file>

<file path=xl/ctrlProps/ctrlProp9.xml><?xml version="1.0" encoding="utf-8"?>
<formControlPr xmlns="http://schemas.microsoft.com/office/spreadsheetml/2009/9/main" objectType="CheckBox" fmlaLink="$N$319" lockText="1" noThreeD="1"/>
</file>

<file path=xl/ctrlProps/ctrlProp90.xml><?xml version="1.0" encoding="utf-8"?>
<formControlPr xmlns="http://schemas.microsoft.com/office/spreadsheetml/2009/9/main" objectType="CheckBox" fmlaLink="$N$406" lockText="1" noThreeD="1"/>
</file>

<file path=xl/ctrlProps/ctrlProp91.xml><?xml version="1.0" encoding="utf-8"?>
<formControlPr xmlns="http://schemas.microsoft.com/office/spreadsheetml/2009/9/main" objectType="CheckBox" fmlaLink="$N$414" lockText="1" noThreeD="1"/>
</file>

<file path=xl/ctrlProps/ctrlProp92.xml><?xml version="1.0" encoding="utf-8"?>
<formControlPr xmlns="http://schemas.microsoft.com/office/spreadsheetml/2009/9/main" objectType="CheckBox" fmlaLink="$N$422" lockText="1" noThreeD="1"/>
</file>

<file path=xl/ctrlProps/ctrlProp93.xml><?xml version="1.0" encoding="utf-8"?>
<formControlPr xmlns="http://schemas.microsoft.com/office/spreadsheetml/2009/9/main" objectType="CheckBox" fmlaLink="$N$425" lockText="1" noThreeD="1"/>
</file>

<file path=xl/ctrlProps/ctrlProp94.xml><?xml version="1.0" encoding="utf-8"?>
<formControlPr xmlns="http://schemas.microsoft.com/office/spreadsheetml/2009/9/main" objectType="CheckBox" fmlaLink="$N$527" lockText="1" noThreeD="1"/>
</file>

<file path=xl/ctrlProps/ctrlProp95.xml><?xml version="1.0" encoding="utf-8"?>
<formControlPr xmlns="http://schemas.microsoft.com/office/spreadsheetml/2009/9/main" objectType="CheckBox" fmlaLink="$N$528" lockText="1" noThreeD="1"/>
</file>

<file path=xl/ctrlProps/ctrlProp96.xml><?xml version="1.0" encoding="utf-8"?>
<formControlPr xmlns="http://schemas.microsoft.com/office/spreadsheetml/2009/9/main" objectType="CheckBox" fmlaLink="$N$529" lockText="1" noThreeD="1"/>
</file>

<file path=xl/ctrlProps/ctrlProp97.xml><?xml version="1.0" encoding="utf-8"?>
<formControlPr xmlns="http://schemas.microsoft.com/office/spreadsheetml/2009/9/main" objectType="CheckBox" fmlaLink="$N$530" lockText="1" noThreeD="1"/>
</file>

<file path=xl/ctrlProps/ctrlProp98.xml><?xml version="1.0" encoding="utf-8"?>
<formControlPr xmlns="http://schemas.microsoft.com/office/spreadsheetml/2009/9/main" objectType="CheckBox" fmlaLink="$N$531" lockText="1" noThreeD="1"/>
</file>

<file path=xl/ctrlProps/ctrlProp99.xml><?xml version="1.0" encoding="utf-8"?>
<formControlPr xmlns="http://schemas.microsoft.com/office/spreadsheetml/2009/9/main" objectType="CheckBox" fmlaLink="$N$532"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www.basel.int/TheConvention/Amendments/Overview/tabid/2759/Default.aspx" TargetMode="External"/><Relationship Id="rId3" Type="http://schemas.openxmlformats.org/officeDocument/2006/relationships/image" Target="../media/image3.emf"/><Relationship Id="rId7" Type="http://schemas.openxmlformats.org/officeDocument/2006/relationships/hyperlink" Target="https://www.drivesustainability.org/wp-content/uploads/2022/06/Automotive-Sustainability-Guiding-Principles-4.0.pdf" TargetMode="External"/><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hyperlink" Target="https://www.ohchr.org/en/instruments-mechanisms/instruments/convention-elimination-all-forms-discrimination-against-women" TargetMode="External"/><Relationship Id="rId5" Type="http://schemas.openxmlformats.org/officeDocument/2006/relationships/hyperlink" Target="https://www.ohchr.org/sites/default/files/documents/publications/GuidingprinciplesBusinesshr_eN.pdf" TargetMode="External"/><Relationship Id="rId4" Type="http://schemas.openxmlformats.org/officeDocument/2006/relationships/hyperlink" Target="https://www.accountancyeurope.eu/wp-content/uploads/NFR-Publication-3-May-revision.pdf" TargetMode="External"/><Relationship Id="rId9" Type="http://schemas.openxmlformats.org/officeDocument/2006/relationships/hyperlink" Target="https://www.responsiblemineralsinitiative.org/reporting-templates/emrt/"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2</xdr:row>
      <xdr:rowOff>180906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0" y="0"/>
          <a:ext cx="9829252" cy="5482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209041</xdr:colOff>
      <xdr:row>0</xdr:row>
      <xdr:rowOff>136370</xdr:rowOff>
    </xdr:from>
    <xdr:to>
      <xdr:col>2</xdr:col>
      <xdr:colOff>582699</xdr:colOff>
      <xdr:row>2</xdr:row>
      <xdr:rowOff>121708</xdr:rowOff>
    </xdr:to>
    <xdr:pic>
      <xdr:nvPicPr>
        <xdr:cNvPr id="2" name="Picture 1" descr="A picture containing object, clock&#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0174" y="136370"/>
          <a:ext cx="1284551" cy="371630"/>
        </a:xfrm>
        <a:prstGeom prst="rect">
          <a:avLst/>
        </a:prstGeom>
      </xdr:spPr>
    </xdr:pic>
    <xdr:clientData/>
  </xdr:twoCellAnchor>
  <xdr:twoCellAnchor>
    <xdr:from>
      <xdr:col>6</xdr:col>
      <xdr:colOff>121920</xdr:colOff>
      <xdr:row>24</xdr:row>
      <xdr:rowOff>0</xdr:rowOff>
    </xdr:from>
    <xdr:to>
      <xdr:col>6</xdr:col>
      <xdr:colOff>678180</xdr:colOff>
      <xdr:row>24</xdr:row>
      <xdr:rowOff>0</xdr:rowOff>
    </xdr:to>
    <xdr:sp macro="" textlink="">
      <xdr:nvSpPr>
        <xdr:cNvPr id="3" name="CheckBox1" descr="Yes"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xdr:from>
      <xdr:col>7</xdr:col>
      <xdr:colOff>243840</xdr:colOff>
      <xdr:row>24</xdr:row>
      <xdr:rowOff>0</xdr:rowOff>
    </xdr:from>
    <xdr:to>
      <xdr:col>7</xdr:col>
      <xdr:colOff>1066800</xdr:colOff>
      <xdr:row>24</xdr:row>
      <xdr:rowOff>0</xdr:rowOff>
    </xdr:to>
    <xdr:sp macro="" textlink="">
      <xdr:nvSpPr>
        <xdr:cNvPr id="4" name="CheckBox2" descr="NO"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6</xdr:col>
          <xdr:colOff>15240</xdr:colOff>
          <xdr:row>24</xdr:row>
          <xdr:rowOff>15240</xdr:rowOff>
        </xdr:from>
        <xdr:to>
          <xdr:col>7</xdr:col>
          <xdr:colOff>358140</xdr:colOff>
          <xdr:row>25</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24</xdr:row>
          <xdr:rowOff>22860</xdr:rowOff>
        </xdr:from>
        <xdr:to>
          <xdr:col>7</xdr:col>
          <xdr:colOff>594360</xdr:colOff>
          <xdr:row>25</xdr:row>
          <xdr:rowOff>0</xdr:rowOff>
        </xdr:to>
        <xdr:sp macro="" textlink="">
          <xdr:nvSpPr>
            <xdr:cNvPr id="1033" name="Check Box 9" descr="NO"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xdr:twoCellAnchor>
    <xdr:from>
      <xdr:col>11</xdr:col>
      <xdr:colOff>12700</xdr:colOff>
      <xdr:row>53</xdr:row>
      <xdr:rowOff>0</xdr:rowOff>
    </xdr:from>
    <xdr:to>
      <xdr:col>12</xdr:col>
      <xdr:colOff>0</xdr:colOff>
      <xdr:row>91</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029700" y="20955000"/>
          <a:ext cx="7010400" cy="11417300"/>
        </a:xfrm>
        <a:prstGeom prst="rect">
          <a:avLst/>
        </a:prstGeom>
        <a:solidFill>
          <a:schemeClr val="accent5">
            <a:lumMod val="20000"/>
            <a:lumOff val="8000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Companies are expected to appoint a senior management representative who, irrespective of other responsibilities, serves as a management person responsible for ensuring that the company meets its commitment related to social sustainability, compliance/business ethics and environmental sustainability. Companies should also determine clear responsibilities (in terms of time dedication) of designated representatives to the respective function, with proper documentation (e.g. job description).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For companies that fall within the scope of the German Supply Chain Due Diligence Act (LkSG), the official person responsible for social sustainability may also be considered responsible for human rights-related topics required by the law.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The contact details that you provide in response to this question will not be contacted without prior notice. In the first instance, enquiries will be directed to the person that completes this sustainability-assessment questionnaire.</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Social sustainability</a:t>
          </a:r>
          <a:r>
            <a:rPr lang="en-US" sz="1100">
              <a:solidFill>
                <a:schemeClr val="dk1"/>
              </a:solidFill>
              <a:effectLst/>
              <a:latin typeface="+mn-lt"/>
              <a:ea typeface="+mn-ea"/>
              <a:cs typeface="+mn-cs"/>
            </a:rPr>
            <a:t> relates to practices that contribute to the quality of life of both employees and communities that could be impacted by the company's operations. Companies should respect the human rights of workers and treat all people with dignity as recognised by the international community. Examples of social topics to address include non-discrimination, freedom of association and health and safety. (See Section B - Working Conditions and Human Rights)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Compliance</a:t>
          </a:r>
          <a:r>
            <a:rPr lang="en-US" sz="1100">
              <a:solidFill>
                <a:schemeClr val="dk1"/>
              </a:solidFill>
              <a:effectLst/>
              <a:latin typeface="+mn-lt"/>
              <a:ea typeface="+mn-ea"/>
              <a:cs typeface="+mn-cs"/>
            </a:rPr>
            <a:t> relates to the principles that guide business conduct in its relations towards its business partners and customers. Companies are expected to uphold the highest standards of integrity and to operate honestly and equitably throughout the supply chain in accordance with local laws. Examples of unethical business practice include corruption, unfair competition, and conflicts of interest. (See Section C - Business Ethics)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Environmental sustainability</a:t>
          </a:r>
          <a:r>
            <a:rPr lang="en-US" sz="1100">
              <a:solidFill>
                <a:schemeClr val="dk1"/>
              </a:solidFill>
              <a:effectLst/>
              <a:latin typeface="+mn-lt"/>
              <a:ea typeface="+mn-ea"/>
              <a:cs typeface="+mn-cs"/>
            </a:rPr>
            <a:t> relates to practices that contribute to the quality of the environment on a long-term basis. Companies are expected to support a proactive approach to environmental responsibility by protecting the environment, conserving natural resources and reducing the environmental footprint of their production, products and services throughout their life-cycle. Examples of company practices include reducing greenhouse gas emissions and waste reduction programmes. (See Section D - Environment) </a:t>
          </a:r>
          <a:endParaRPr lang="en-GB" sz="1100">
            <a:solidFill>
              <a:schemeClr val="dk1"/>
            </a:solidFill>
            <a:effectLst/>
            <a:latin typeface="+mn-lt"/>
            <a:ea typeface="+mn-ea"/>
            <a:cs typeface="+mn-cs"/>
          </a:endParaRPr>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r>
            <a:rPr lang="en-GB" sz="1100">
              <a:solidFill>
                <a:schemeClr val="dk1"/>
              </a:solidFill>
              <a:effectLst/>
              <a:latin typeface="+mn-lt"/>
              <a:ea typeface="+mn-ea"/>
              <a:cs typeface="+mn-cs"/>
            </a:rPr>
            <a:t>Companies benefit significantly from appointing a Human Rights Officer (HRO) or similar title, with the task of monitoring sustainability and/or human rights risks. This task is best performed if kept strictly separate from the everyday ongoing operational due diligence. The six criteria below demonstrate if this is the case: </a:t>
          </a:r>
          <a:endParaRPr lang="en-GB"/>
        </a:p>
        <a:p>
          <a:r>
            <a:rPr lang="en-GB" sz="1100">
              <a:solidFill>
                <a:schemeClr val="dk1"/>
              </a:solidFill>
              <a:effectLst/>
              <a:latin typeface="+mn-lt"/>
              <a:ea typeface="+mn-ea"/>
              <a:cs typeface="+mn-cs"/>
            </a:rPr>
            <a:t>&gt;  The HRO regularly checks operational compliance with the company's human rights and environmental policies and statutory requirements. </a:t>
          </a:r>
          <a:endParaRPr lang="en-GB">
            <a:effectLst/>
          </a:endParaRPr>
        </a:p>
        <a:p>
          <a:r>
            <a:rPr lang="en-GB" sz="1100">
              <a:solidFill>
                <a:schemeClr val="dk1"/>
              </a:solidFill>
              <a:effectLst/>
              <a:latin typeface="+mn-lt"/>
              <a:ea typeface="+mn-ea"/>
              <a:cs typeface="+mn-cs"/>
            </a:rPr>
            <a:t>&gt;  The HRO is available to all staff for advice on human- rights and environmental issues. </a:t>
          </a:r>
          <a:endParaRPr lang="en-GB">
            <a:effectLst/>
          </a:endParaRPr>
        </a:p>
        <a:p>
          <a:r>
            <a:rPr lang="en-GB" sz="1100">
              <a:solidFill>
                <a:schemeClr val="dk1"/>
              </a:solidFill>
              <a:effectLst/>
              <a:latin typeface="+mn-lt"/>
              <a:ea typeface="+mn-ea"/>
              <a:cs typeface="+mn-cs"/>
            </a:rPr>
            <a:t>&gt;  The HRO might make suggestions for remedial actions regarding violations identified but other staff carries out the action. </a:t>
          </a:r>
          <a:endParaRPr lang="en-GB">
            <a:effectLst/>
          </a:endParaRPr>
        </a:p>
        <a:p>
          <a:r>
            <a:rPr lang="en-GB" sz="1100">
              <a:solidFill>
                <a:schemeClr val="dk1"/>
              </a:solidFill>
              <a:effectLst/>
              <a:latin typeface="+mn-lt"/>
              <a:ea typeface="+mn-ea"/>
              <a:cs typeface="+mn-cs"/>
            </a:rPr>
            <a:t>&gt;  The HRO liaises with senior management and proposes risk management improvements. </a:t>
          </a:r>
          <a:endParaRPr lang="en-GB">
            <a:effectLst/>
          </a:endParaRPr>
        </a:p>
        <a:p>
          <a:r>
            <a:rPr lang="en-GB" sz="1100">
              <a:solidFill>
                <a:schemeClr val="dk1"/>
              </a:solidFill>
              <a:effectLst/>
              <a:latin typeface="+mn-lt"/>
              <a:ea typeface="+mn-ea"/>
              <a:cs typeface="+mn-cs"/>
            </a:rPr>
            <a:t>&gt;  The HRO reports to senior management but is not bound by superiors' instructions (e.g. the HRO is, by contract, protected against dismissal). </a:t>
          </a:r>
          <a:endParaRPr lang="en-GB">
            <a:effectLst/>
          </a:endParaRPr>
        </a:p>
        <a:p>
          <a:r>
            <a:rPr lang="en-GB" sz="1100">
              <a:solidFill>
                <a:schemeClr val="dk1"/>
              </a:solidFill>
              <a:effectLst/>
              <a:latin typeface="+mn-lt"/>
              <a:ea typeface="+mn-ea"/>
              <a:cs typeface="+mn-cs"/>
            </a:rPr>
            <a:t>&gt;  The HRO briefs senior management, at least once a year, on risk management position. </a:t>
          </a:r>
          <a:endParaRPr lang="en-GB">
            <a:effectLst/>
          </a:endParaRPr>
        </a:p>
        <a:p>
          <a:endParaRPr lang="en-GB" sz="1100"/>
        </a:p>
      </xdr:txBody>
    </xdr:sp>
    <xdr:clientData/>
  </xdr:twoCellAnchor>
  <xdr:twoCellAnchor>
    <xdr:from>
      <xdr:col>6</xdr:col>
      <xdr:colOff>203200</xdr:colOff>
      <xdr:row>24</xdr:row>
      <xdr:rowOff>0</xdr:rowOff>
    </xdr:from>
    <xdr:to>
      <xdr:col>6</xdr:col>
      <xdr:colOff>1130300</xdr:colOff>
      <xdr:row>24</xdr:row>
      <xdr:rowOff>0</xdr:rowOff>
    </xdr:to>
    <xdr:pic>
      <xdr:nvPicPr>
        <xdr:cNvPr id="1025" name="CheckBox1" descr="Yes">
          <a:extLst>
            <a:ext uri="{FF2B5EF4-FFF2-40B4-BE49-F238E27FC236}">
              <a16:creationId xmlns:a16="http://schemas.microsoft.com/office/drawing/2014/main" id="{00000000-0008-0000-0000-000001040000}"/>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2600" y="9372600"/>
          <a:ext cx="469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7</xdr:col>
      <xdr:colOff>406400</xdr:colOff>
      <xdr:row>24</xdr:row>
      <xdr:rowOff>0</xdr:rowOff>
    </xdr:from>
    <xdr:to>
      <xdr:col>7</xdr:col>
      <xdr:colOff>1778000</xdr:colOff>
      <xdr:row>24</xdr:row>
      <xdr:rowOff>0</xdr:rowOff>
    </xdr:to>
    <xdr:pic>
      <xdr:nvPicPr>
        <xdr:cNvPr id="1026" name="CheckBox2" descr="NO">
          <a:extLst>
            <a:ext uri="{FF2B5EF4-FFF2-40B4-BE49-F238E27FC236}">
              <a16:creationId xmlns:a16="http://schemas.microsoft.com/office/drawing/2014/main" id="{00000000-0008-0000-0000-000002040000}"/>
            </a:ext>
          </a:extLst>
        </xdr:cNvPr>
        <xdr:cNvPicPr preferRelativeResize="0">
          <a:picLocks noChangeAspect="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68900" y="9372600"/>
          <a:ext cx="266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oneCell">
        <xdr:from>
          <xdr:col>1</xdr:col>
          <xdr:colOff>60960</xdr:colOff>
          <xdr:row>111</xdr:row>
          <xdr:rowOff>15240</xdr:rowOff>
        </xdr:from>
        <xdr:to>
          <xdr:col>1</xdr:col>
          <xdr:colOff>891540</xdr:colOff>
          <xdr:row>112</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112</xdr:row>
          <xdr:rowOff>0</xdr:rowOff>
        </xdr:from>
        <xdr:to>
          <xdr:col>1</xdr:col>
          <xdr:colOff>891540</xdr:colOff>
          <xdr:row>112</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113</xdr:row>
          <xdr:rowOff>0</xdr:rowOff>
        </xdr:from>
        <xdr:to>
          <xdr:col>1</xdr:col>
          <xdr:colOff>891540</xdr:colOff>
          <xdr:row>114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114</xdr:row>
          <xdr:rowOff>0</xdr:rowOff>
        </xdr:from>
        <xdr:to>
          <xdr:col>1</xdr:col>
          <xdr:colOff>891540</xdr:colOff>
          <xdr:row>115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117</xdr:row>
          <xdr:rowOff>30480</xdr:rowOff>
        </xdr:from>
        <xdr:to>
          <xdr:col>1</xdr:col>
          <xdr:colOff>891540</xdr:colOff>
          <xdr:row>118</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118</xdr:row>
          <xdr:rowOff>15240</xdr:rowOff>
        </xdr:from>
        <xdr:to>
          <xdr:col>1</xdr:col>
          <xdr:colOff>891540</xdr:colOff>
          <xdr:row>118</xdr:row>
          <xdr:rowOff>320040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119</xdr:row>
          <xdr:rowOff>15240</xdr:rowOff>
        </xdr:from>
        <xdr:to>
          <xdr:col>1</xdr:col>
          <xdr:colOff>891540</xdr:colOff>
          <xdr:row>120</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120</xdr:row>
          <xdr:rowOff>15240</xdr:rowOff>
        </xdr:from>
        <xdr:to>
          <xdr:col>1</xdr:col>
          <xdr:colOff>891540</xdr:colOff>
          <xdr:row>121</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-1</xdr:colOff>
      <xdr:row>91</xdr:row>
      <xdr:rowOff>7939</xdr:rowOff>
    </xdr:from>
    <xdr:to>
      <xdr:col>12</xdr:col>
      <xdr:colOff>3402</xdr:colOff>
      <xdr:row>128</xdr:row>
      <xdr:rowOff>11442</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9128759" y="27363739"/>
          <a:ext cx="7029043" cy="12469823"/>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a:solidFill>
                <a:schemeClr val="dk1"/>
              </a:solidFill>
              <a:effectLst/>
              <a:latin typeface="+mn-lt"/>
              <a:ea typeface="+mn-ea"/>
              <a:cs typeface="+mn-cs"/>
            </a:rPr>
            <a:t>A CSR/Sustainability report is an organisational report that gives information about economic, environmental, social, and ethical performance. </a:t>
          </a:r>
        </a:p>
        <a:p>
          <a:endParaRPr lang="en-GB">
            <a:effectLst/>
          </a:endParaRPr>
        </a:p>
        <a:p>
          <a:r>
            <a:rPr lang="en-GB" sz="1100">
              <a:solidFill>
                <a:schemeClr val="dk1"/>
              </a:solidFill>
              <a:effectLst/>
              <a:latin typeface="+mn-lt"/>
              <a:ea typeface="+mn-ea"/>
              <a:cs typeface="+mn-cs"/>
            </a:rPr>
            <a:t>Examples of CSR/Sustainability reports aligned to internationally recognised standards and</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frameworks are:</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&gt; GRI (GRI's Sustainability Reporting Standards)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&gt; ISO 26000 Guidance on Social Responsibility</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&gt; Climate Disclosure Standards Board (CDP-CDSB)</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&gt; United Nations Global Compact - Communication on </a:t>
          </a:r>
          <a:endParaRPr lang="en-GB">
            <a:effectLst/>
          </a:endParaRPr>
        </a:p>
        <a:p>
          <a:r>
            <a:rPr lang="en-GB" sz="1100">
              <a:solidFill>
                <a:schemeClr val="dk1"/>
              </a:solidFill>
              <a:effectLst/>
              <a:latin typeface="+mn-lt"/>
              <a:ea typeface="+mn-ea"/>
              <a:cs typeface="+mn-cs"/>
            </a:rPr>
            <a:t>Progress (UNGC-COP)</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&gt; AFAQ 26000 Sustainable Development </a:t>
          </a:r>
        </a:p>
        <a:p>
          <a:endParaRPr lang="en-GB">
            <a:effectLst/>
          </a:endParaRPr>
        </a:p>
        <a:p>
          <a:r>
            <a:rPr lang="en-GB" sz="1100">
              <a:solidFill>
                <a:schemeClr val="dk1"/>
              </a:solidFill>
              <a:effectLst/>
              <a:latin typeface="+mn-lt"/>
              <a:ea typeface="+mn-ea"/>
              <a:cs typeface="+mn-cs"/>
            </a:rPr>
            <a:t>In the European Union (EU), the EU Directive on the disclosure of non-financial and diversity information </a:t>
          </a:r>
          <a:r>
            <a:rPr lang="en-GB" sz="1100" u="sng">
              <a:solidFill>
                <a:schemeClr val="accent1"/>
              </a:solidFill>
              <a:effectLst/>
              <a:latin typeface="+mn-lt"/>
              <a:ea typeface="+mn-ea"/>
              <a:cs typeface="+mn-cs"/>
            </a:rPr>
            <a:t>Directive 2014/95/EU</a:t>
          </a:r>
          <a:r>
            <a:rPr lang="en-GB" sz="1100">
              <a:solidFill>
                <a:schemeClr val="dk1"/>
              </a:solidFill>
              <a:effectLst/>
              <a:latin typeface="+mn-lt"/>
              <a:ea typeface="+mn-ea"/>
              <a:cs typeface="+mn-cs"/>
            </a:rPr>
            <a:t> sets out the rules on disclosure of non-financial and diversity information by large companies. Subsequently, the Directive was transposed into the national legislation of EU Member States with some differences in </a:t>
          </a:r>
          <a:r>
            <a:rPr lang="en-GB" sz="1100" u="sng">
              <a:solidFill>
                <a:schemeClr val="accent1"/>
              </a:solidFill>
              <a:effectLst/>
              <a:latin typeface="+mn-lt"/>
              <a:ea typeface="+mn-ea"/>
              <a:cs typeface="+mn-cs"/>
            </a:rPr>
            <a:t>implementation between countries</a:t>
          </a:r>
          <a:r>
            <a:rPr lang="en-GB" sz="1100">
              <a:solidFill>
                <a:schemeClr val="dk1"/>
              </a:solidFill>
              <a:effectLst/>
              <a:latin typeface="+mn-lt"/>
              <a:ea typeface="+mn-ea"/>
              <a:cs typeface="+mn-cs"/>
            </a:rPr>
            <a:t>. </a:t>
          </a:r>
          <a:endParaRPr lang="en-GB">
            <a:effectLst/>
          </a:endParaRPr>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129</xdr:row>
          <xdr:rowOff>0</xdr:rowOff>
        </xdr:from>
        <xdr:to>
          <xdr:col>1</xdr:col>
          <xdr:colOff>876300</xdr:colOff>
          <xdr:row>130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132</xdr:row>
          <xdr:rowOff>0</xdr:rowOff>
        </xdr:from>
        <xdr:to>
          <xdr:col>1</xdr:col>
          <xdr:colOff>876300</xdr:colOff>
          <xdr:row>133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135</xdr:row>
          <xdr:rowOff>0</xdr:rowOff>
        </xdr:from>
        <xdr:to>
          <xdr:col>1</xdr:col>
          <xdr:colOff>876300</xdr:colOff>
          <xdr:row>136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138</xdr:row>
          <xdr:rowOff>0</xdr:rowOff>
        </xdr:from>
        <xdr:to>
          <xdr:col>1</xdr:col>
          <xdr:colOff>876300</xdr:colOff>
          <xdr:row>139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141</xdr:row>
          <xdr:rowOff>0</xdr:rowOff>
        </xdr:from>
        <xdr:to>
          <xdr:col>1</xdr:col>
          <xdr:colOff>876300</xdr:colOff>
          <xdr:row>142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5071</xdr:colOff>
      <xdr:row>127</xdr:row>
      <xdr:rowOff>291577</xdr:rowOff>
    </xdr:from>
    <xdr:to>
      <xdr:col>12</xdr:col>
      <xdr:colOff>4513</xdr:colOff>
      <xdr:row>143</xdr:row>
      <xdr:rowOff>1</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025632" y="39531016"/>
          <a:ext cx="4675890" cy="4645994"/>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a:solidFill>
                <a:schemeClr val="dk1"/>
              </a:solidFill>
              <a:effectLst/>
              <a:latin typeface="+mn-lt"/>
              <a:ea typeface="+mn-ea"/>
              <a:cs typeface="+mn-cs"/>
            </a:rPr>
            <a:t>A Code of Conduct is a set of rules outlining the responsibilities or proper practice for an individual (employee) and organisation. It should cover social, ethical, and environmental aspects. </a:t>
          </a:r>
          <a:endParaRPr lang="en-GB"/>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2</xdr:col>
          <xdr:colOff>60960</xdr:colOff>
          <xdr:row>144</xdr:row>
          <xdr:rowOff>0</xdr:rowOff>
        </xdr:from>
        <xdr:to>
          <xdr:col>3</xdr:col>
          <xdr:colOff>144780</xdr:colOff>
          <xdr:row>145</xdr:row>
          <xdr:rowOff>22860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147</xdr:row>
          <xdr:rowOff>0</xdr:rowOff>
        </xdr:from>
        <xdr:to>
          <xdr:col>3</xdr:col>
          <xdr:colOff>144780</xdr:colOff>
          <xdr:row>148</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150</xdr:row>
          <xdr:rowOff>0</xdr:rowOff>
        </xdr:from>
        <xdr:to>
          <xdr:col>2</xdr:col>
          <xdr:colOff>68580</xdr:colOff>
          <xdr:row>150</xdr:row>
          <xdr:rowOff>320040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153</xdr:row>
          <xdr:rowOff>0</xdr:rowOff>
        </xdr:from>
        <xdr:to>
          <xdr:col>2</xdr:col>
          <xdr:colOff>68580</xdr:colOff>
          <xdr:row>153</xdr:row>
          <xdr:rowOff>320040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154</xdr:row>
          <xdr:rowOff>0</xdr:rowOff>
        </xdr:from>
        <xdr:to>
          <xdr:col>2</xdr:col>
          <xdr:colOff>68580</xdr:colOff>
          <xdr:row>154</xdr:row>
          <xdr:rowOff>320040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155</xdr:row>
          <xdr:rowOff>0</xdr:rowOff>
        </xdr:from>
        <xdr:to>
          <xdr:col>2</xdr:col>
          <xdr:colOff>68580</xdr:colOff>
          <xdr:row>155</xdr:row>
          <xdr:rowOff>320040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156</xdr:row>
          <xdr:rowOff>0</xdr:rowOff>
        </xdr:from>
        <xdr:to>
          <xdr:col>2</xdr:col>
          <xdr:colOff>68580</xdr:colOff>
          <xdr:row>157</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157</xdr:row>
          <xdr:rowOff>0</xdr:rowOff>
        </xdr:from>
        <xdr:to>
          <xdr:col>2</xdr:col>
          <xdr:colOff>68580</xdr:colOff>
          <xdr:row>158</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158</xdr:row>
          <xdr:rowOff>0</xdr:rowOff>
        </xdr:from>
        <xdr:to>
          <xdr:col>2</xdr:col>
          <xdr:colOff>68580</xdr:colOff>
          <xdr:row>159</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159</xdr:row>
          <xdr:rowOff>0</xdr:rowOff>
        </xdr:from>
        <xdr:to>
          <xdr:col>2</xdr:col>
          <xdr:colOff>68580</xdr:colOff>
          <xdr:row>160</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160</xdr:row>
          <xdr:rowOff>0</xdr:rowOff>
        </xdr:from>
        <xdr:to>
          <xdr:col>2</xdr:col>
          <xdr:colOff>68580</xdr:colOff>
          <xdr:row>161</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161</xdr:row>
          <xdr:rowOff>0</xdr:rowOff>
        </xdr:from>
        <xdr:to>
          <xdr:col>2</xdr:col>
          <xdr:colOff>68580</xdr:colOff>
          <xdr:row>162</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162</xdr:row>
          <xdr:rowOff>0</xdr:rowOff>
        </xdr:from>
        <xdr:to>
          <xdr:col>2</xdr:col>
          <xdr:colOff>68580</xdr:colOff>
          <xdr:row>163</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163</xdr:row>
          <xdr:rowOff>0</xdr:rowOff>
        </xdr:from>
        <xdr:to>
          <xdr:col>2</xdr:col>
          <xdr:colOff>68580</xdr:colOff>
          <xdr:row>164</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166</xdr:row>
          <xdr:rowOff>0</xdr:rowOff>
        </xdr:from>
        <xdr:to>
          <xdr:col>2</xdr:col>
          <xdr:colOff>68580</xdr:colOff>
          <xdr:row>167</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167</xdr:row>
          <xdr:rowOff>0</xdr:rowOff>
        </xdr:from>
        <xdr:to>
          <xdr:col>2</xdr:col>
          <xdr:colOff>68580</xdr:colOff>
          <xdr:row>168</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168</xdr:row>
          <xdr:rowOff>0</xdr:rowOff>
        </xdr:from>
        <xdr:to>
          <xdr:col>2</xdr:col>
          <xdr:colOff>68580</xdr:colOff>
          <xdr:row>169</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171</xdr:row>
          <xdr:rowOff>0</xdr:rowOff>
        </xdr:from>
        <xdr:to>
          <xdr:col>2</xdr:col>
          <xdr:colOff>68580</xdr:colOff>
          <xdr:row>172</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172</xdr:row>
          <xdr:rowOff>0</xdr:rowOff>
        </xdr:from>
        <xdr:to>
          <xdr:col>2</xdr:col>
          <xdr:colOff>68580</xdr:colOff>
          <xdr:row>173</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173</xdr:row>
          <xdr:rowOff>0</xdr:rowOff>
        </xdr:from>
        <xdr:to>
          <xdr:col>2</xdr:col>
          <xdr:colOff>68580</xdr:colOff>
          <xdr:row>174</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177</xdr:row>
          <xdr:rowOff>0</xdr:rowOff>
        </xdr:from>
        <xdr:to>
          <xdr:col>2</xdr:col>
          <xdr:colOff>68580</xdr:colOff>
          <xdr:row>178</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178</xdr:row>
          <xdr:rowOff>0</xdr:rowOff>
        </xdr:from>
        <xdr:to>
          <xdr:col>2</xdr:col>
          <xdr:colOff>68580</xdr:colOff>
          <xdr:row>179</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179</xdr:row>
          <xdr:rowOff>0</xdr:rowOff>
        </xdr:from>
        <xdr:to>
          <xdr:col>3</xdr:col>
          <xdr:colOff>144780</xdr:colOff>
          <xdr:row>180</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180</xdr:row>
          <xdr:rowOff>0</xdr:rowOff>
        </xdr:from>
        <xdr:to>
          <xdr:col>3</xdr:col>
          <xdr:colOff>144780</xdr:colOff>
          <xdr:row>181</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181</xdr:row>
          <xdr:rowOff>0</xdr:rowOff>
        </xdr:from>
        <xdr:to>
          <xdr:col>3</xdr:col>
          <xdr:colOff>144780</xdr:colOff>
          <xdr:row>182</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182</xdr:row>
          <xdr:rowOff>0</xdr:rowOff>
        </xdr:from>
        <xdr:to>
          <xdr:col>3</xdr:col>
          <xdr:colOff>144780</xdr:colOff>
          <xdr:row>183</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183</xdr:row>
          <xdr:rowOff>0</xdr:rowOff>
        </xdr:from>
        <xdr:to>
          <xdr:col>2</xdr:col>
          <xdr:colOff>68580</xdr:colOff>
          <xdr:row>184</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184</xdr:row>
          <xdr:rowOff>0</xdr:rowOff>
        </xdr:from>
        <xdr:to>
          <xdr:col>2</xdr:col>
          <xdr:colOff>68580</xdr:colOff>
          <xdr:row>185</xdr:row>
          <xdr:rowOff>22860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3645</xdr:colOff>
      <xdr:row>143</xdr:row>
      <xdr:rowOff>6746</xdr:rowOff>
    </xdr:from>
    <xdr:to>
      <xdr:col>12</xdr:col>
      <xdr:colOff>905</xdr:colOff>
      <xdr:row>186</xdr:row>
      <xdr:rowOff>0</xdr:rowOff>
    </xdr:to>
    <xdr:sp macro="" textlink="">
      <xdr:nvSpPr>
        <xdr:cNvPr id="9" name="TextBox 8">
          <a:hlinkClick xmlns:r="http://schemas.openxmlformats.org/officeDocument/2006/relationships" r:id="rId5"/>
          <a:extLst>
            <a:ext uri="{FF2B5EF4-FFF2-40B4-BE49-F238E27FC236}">
              <a16:creationId xmlns:a16="http://schemas.microsoft.com/office/drawing/2014/main" id="{00000000-0008-0000-0000-000009000000}"/>
            </a:ext>
          </a:extLst>
        </xdr:cNvPr>
        <xdr:cNvSpPr txBox="1"/>
      </xdr:nvSpPr>
      <xdr:spPr>
        <a:xfrm>
          <a:off x="9096845" y="43872546"/>
          <a:ext cx="4670860" cy="14623654"/>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a:effectLst/>
              <a:latin typeface="Calibri" panose="020F0502020204030204" pitchFamily="34" charset="0"/>
            </a:rPr>
            <a:t>According to the UN </a:t>
          </a:r>
          <a:r>
            <a:rPr lang="en-GB" sz="1100" u="sng">
              <a:solidFill>
                <a:schemeClr val="accent1"/>
              </a:solidFill>
              <a:effectLst/>
              <a:latin typeface="Calibri" panose="020F0502020204030204" pitchFamily="34" charset="0"/>
            </a:rPr>
            <a:t>"Protect, Respect and Remedy" Framework</a:t>
          </a:r>
          <a:r>
            <a:rPr lang="en-GB" sz="1100">
              <a:effectLst/>
              <a:latin typeface="Calibri" panose="020F0502020204030204" pitchFamily="34" charset="0"/>
            </a:rPr>
            <a:t>, companies must respect human rights and provide a remedy if their operations caused or contributed to adverse human rights impacts. Operational-level grievance mechanisms, for those potentially impacted by a company's activities, are recommended as an effective process through which companies can enable remediation.</a:t>
          </a:r>
          <a:endParaRPr lang="en-GB"/>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188</xdr:row>
          <xdr:rowOff>0</xdr:rowOff>
        </xdr:from>
        <xdr:to>
          <xdr:col>1</xdr:col>
          <xdr:colOff>876300</xdr:colOff>
          <xdr:row>189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191</xdr:row>
          <xdr:rowOff>0</xdr:rowOff>
        </xdr:from>
        <xdr:to>
          <xdr:col>1</xdr:col>
          <xdr:colOff>876300</xdr:colOff>
          <xdr:row>192</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186</xdr:row>
      <xdr:rowOff>304084</xdr:rowOff>
    </xdr:from>
    <xdr:to>
      <xdr:col>12</xdr:col>
      <xdr:colOff>0</xdr:colOff>
      <xdr:row>241</xdr:row>
      <xdr:rowOff>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00000000-0008-0000-0000-00000A000000}"/>
            </a:ext>
          </a:extLst>
        </xdr:cNvPr>
        <xdr:cNvSpPr txBox="1"/>
      </xdr:nvSpPr>
      <xdr:spPr>
        <a:xfrm>
          <a:off x="8775700" y="63042084"/>
          <a:ext cx="7023100" cy="21937849"/>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a:effectLst/>
              <a:latin typeface="Calibri" panose="020F0502020204030204" pitchFamily="34" charset="0"/>
            </a:rPr>
            <a:t>A human rights and working conditions policy is a formal document, agreed upon by senior management, that demonstrates a company's commitment to treating employees and wider stakeholders with dignity, fairness and respect. The policy should outline the company's responsibility to respect and protect human rights </a:t>
          </a:r>
          <a:endParaRPr lang="en-GB"/>
        </a:p>
        <a:p>
          <a:r>
            <a:rPr lang="en-GB" sz="1100">
              <a:effectLst/>
              <a:latin typeface="Calibri" panose="020F0502020204030204" pitchFamily="34" charset="0"/>
            </a:rPr>
            <a:t>based on compliance with law and international guidelines. In the workplace, human rights include the right to a safe working environment, the right to fair remuneration and equal pay for equal work, the right to organise and participate in collective bargaining and the right to be protected from forced labour and trafficking. </a:t>
          </a:r>
          <a:endParaRPr lang="en-GB"/>
        </a:p>
        <a:p>
          <a:endParaRPr lang="en-GB" sz="1100">
            <a:effectLst/>
            <a:latin typeface="Calibri" panose="020F0502020204030204" pitchFamily="34" charset="0"/>
          </a:endParaRPr>
        </a:p>
        <a:p>
          <a:r>
            <a:rPr lang="en-GB" sz="1100">
              <a:effectLst/>
              <a:latin typeface="Calibri" panose="020F0502020204030204" pitchFamily="34" charset="0"/>
            </a:rPr>
            <a:t>The list presented refers to the </a:t>
          </a:r>
          <a:r>
            <a:rPr lang="en-GB" sz="1100" u="sng">
              <a:solidFill>
                <a:srgbClr val="0260BF"/>
              </a:solidFill>
              <a:effectLst/>
              <a:latin typeface="Calibri" panose="020F0502020204030204" pitchFamily="34" charset="0"/>
            </a:rPr>
            <a:t>Global Automotive Sustainability Guiding Principles </a:t>
          </a:r>
        </a:p>
        <a:p>
          <a:endParaRPr lang="en-GB"/>
        </a:p>
        <a:p>
          <a:r>
            <a:rPr lang="en-GB" sz="1100" b="1">
              <a:effectLst/>
              <a:latin typeface="Calibri" panose="020F0502020204030204" pitchFamily="34" charset="0"/>
            </a:rPr>
            <a:t>Human rights </a:t>
          </a:r>
          <a:r>
            <a:rPr lang="en-GB" sz="1100">
              <a:effectLst/>
              <a:latin typeface="Calibri" panose="020F0502020204030204" pitchFamily="34" charset="0"/>
            </a:rPr>
            <a:t>are the rights we are entitled to simply because we are human beings. They represent the universally agreed minimum conditions that enable all people to maintain their dignity. Human rights are inherent to all of us, whatever our nationality, place of residence, sex, national or ethnic origin, colour, religion, or any other status. </a:t>
          </a:r>
          <a:endParaRPr lang="en-GB"/>
        </a:p>
        <a:p>
          <a:r>
            <a:rPr lang="en-GB" sz="800">
              <a:effectLst/>
              <a:latin typeface="Calibri" panose="020F0502020204030204" pitchFamily="34" charset="0"/>
            </a:rPr>
            <a:t>Source: </a:t>
          </a:r>
          <a:r>
            <a:rPr lang="en-GB" sz="800" u="sng">
              <a:solidFill>
                <a:srgbClr val="0260BF"/>
              </a:solidFill>
              <a:effectLst/>
              <a:latin typeface="Calibri" panose="020F0502020204030204" pitchFamily="34" charset="0"/>
            </a:rPr>
            <a:t>Universal Declaration of Human Rights </a:t>
          </a:r>
          <a:endParaRPr lang="en-GB" u="sng"/>
        </a:p>
        <a:p>
          <a:endParaRPr lang="en-GB" sz="1100"/>
        </a:p>
        <a:p>
          <a:r>
            <a:rPr lang="en-GB" sz="1100" b="1">
              <a:effectLst/>
              <a:latin typeface="Calibri" panose="020F0502020204030204" pitchFamily="34" charset="0"/>
            </a:rPr>
            <a:t>Child labour and young workers </a:t>
          </a:r>
          <a:r>
            <a:rPr lang="en-GB" sz="1100">
              <a:effectLst/>
              <a:latin typeface="Calibri" panose="020F0502020204030204" pitchFamily="34" charset="0"/>
            </a:rPr>
            <a:t>relate to the prohibition of employment of children who are under the legal minimum working age. Moreover, suppliers are expected to ensure that legally young workers that are under 18 years of age do not work at night or overtime and are protected against conditions of work which are harmful for their health, safety, or development consistent with ILO Minimum Age Convention No. 138. The supplier should ensure that the duty of young workers doesn’t interfere with their school attendance. Young workers daily total duty time and schooling shall not exceed 10 hours. </a:t>
          </a:r>
          <a:endParaRPr lang="en-GB"/>
        </a:p>
        <a:p>
          <a:r>
            <a:rPr lang="en-GB" sz="800">
              <a:effectLst/>
              <a:latin typeface="Calibri" panose="020F0502020204030204" pitchFamily="34" charset="0"/>
            </a:rPr>
            <a:t>Source: EU Charter of Fundamental Rights and ILO  </a:t>
          </a:r>
        </a:p>
        <a:p>
          <a:endParaRPr lang="en-GB"/>
        </a:p>
        <a:p>
          <a:r>
            <a:rPr lang="en-GB" sz="1100" b="1">
              <a:effectLst/>
              <a:latin typeface="Calibri" panose="020F0502020204030204" pitchFamily="34" charset="0"/>
            </a:rPr>
            <a:t>Wages and benefits </a:t>
          </a:r>
          <a:r>
            <a:rPr lang="en-GB" sz="1100">
              <a:effectLst/>
              <a:latin typeface="Calibri" panose="020F0502020204030204" pitchFamily="34" charset="0"/>
            </a:rPr>
            <a:t>relate to the basic or minimum wage or salary and any additional entitlements payable directly or indirectly, in cash or in kind, by the employer to the worker and arising out of the worker's employment. Suppliers must provide their workers with remuneration in accordance with applicable regulations and prevailing industry practices; such remuneration should be adequate to cover basic needs and enable a decent standard of living for the workers and their family, which includes respecting minimum wages, overtime compensation, medical leave, and government-mandated benefits. </a:t>
          </a:r>
          <a:endParaRPr lang="en-GB"/>
        </a:p>
        <a:p>
          <a:r>
            <a:rPr lang="en-GB" sz="800">
              <a:effectLst/>
              <a:latin typeface="Calibri" panose="020F0502020204030204" pitchFamily="34" charset="0"/>
            </a:rPr>
            <a:t>Source: ILO-UNGC and the Global Automotive Sustainability Practical Guidance </a:t>
          </a:r>
        </a:p>
        <a:p>
          <a:endParaRPr lang="en-GB"/>
        </a:p>
        <a:p>
          <a:r>
            <a:rPr lang="en-GB" sz="1100" b="1">
              <a:effectLst/>
              <a:latin typeface="Calibri" panose="020F0502020204030204" pitchFamily="34" charset="0"/>
            </a:rPr>
            <a:t>Working hours </a:t>
          </a:r>
          <a:r>
            <a:rPr lang="en-GB" sz="1100">
              <a:effectLst/>
              <a:latin typeface="Calibri" panose="020F0502020204030204" pitchFamily="34" charset="0"/>
            </a:rPr>
            <a:t>relate to regular workweeks that should not exceed 48 hours. A workweek shall be restricted to 60 hours in emergency situations, including overtime. All overtime shall be voluntary. Employees should have a minimum of one day off every seven days. Laws and regulations on the maximum number of working hours and time off shall be respected.</a:t>
          </a:r>
          <a:br>
            <a:rPr lang="en-GB" sz="1100">
              <a:effectLst/>
              <a:latin typeface="Calibri" panose="020F0502020204030204" pitchFamily="34" charset="0"/>
            </a:rPr>
          </a:br>
          <a:r>
            <a:rPr lang="en-GB" sz="800">
              <a:effectLst/>
              <a:latin typeface="Calibri" panose="020F0502020204030204" pitchFamily="34" charset="0"/>
            </a:rPr>
            <a:t>Source: Ethical Trading Initiative, based on ILO conventions </a:t>
          </a:r>
        </a:p>
        <a:p>
          <a:endParaRPr lang="en-GB"/>
        </a:p>
        <a:p>
          <a:r>
            <a:rPr lang="en-GB" sz="1100" b="1">
              <a:effectLst/>
              <a:latin typeface="Calibri" panose="020F0502020204030204" pitchFamily="34" charset="0"/>
            </a:rPr>
            <a:t>Modern slavery </a:t>
          </a:r>
          <a:r>
            <a:rPr lang="en-GB" sz="1100">
              <a:effectLst/>
              <a:latin typeface="Calibri" panose="020F0502020204030204" pitchFamily="34" charset="0"/>
            </a:rPr>
            <a:t>refers to all work or service exacted from any person under the menace of any penalty and for which that person has not offered themself voluntarily. Examples include forced overtime, retention of identity documents, as well as human trafficking. Modern Slavery is subject to the </a:t>
          </a:r>
          <a:r>
            <a:rPr lang="en-GB" sz="1100" u="sng">
              <a:solidFill>
                <a:srgbClr val="0260BF"/>
              </a:solidFill>
              <a:effectLst/>
              <a:latin typeface="Calibri" panose="020F0502020204030204" pitchFamily="34" charset="0"/>
            </a:rPr>
            <a:t>Modern Slavery Act 2015</a:t>
          </a:r>
          <a:r>
            <a:rPr lang="en-GB" sz="1100" u="none">
              <a:solidFill>
                <a:srgbClr val="0260BF"/>
              </a:solidFill>
              <a:effectLst/>
              <a:latin typeface="Calibri" panose="020F0502020204030204" pitchFamily="34" charset="0"/>
            </a:rPr>
            <a:t> </a:t>
          </a:r>
          <a:r>
            <a:rPr lang="en-GB" sz="1100">
              <a:effectLst/>
              <a:latin typeface="Calibri" panose="020F0502020204030204" pitchFamily="34" charset="0"/>
            </a:rPr>
            <a:t>by the Parliament of the United Kingdom. This Act requires that companies, who meet identified criteria, publish a "slavery and human trafficking statement" every year six months after the end of the company's financial year.</a:t>
          </a:r>
          <a:br>
            <a:rPr lang="en-GB" sz="1100">
              <a:effectLst/>
              <a:latin typeface="Calibri" panose="020F0502020204030204" pitchFamily="34" charset="0"/>
            </a:rPr>
          </a:br>
          <a:r>
            <a:rPr lang="en-GB" sz="800">
              <a:effectLst/>
              <a:latin typeface="Calibri" panose="020F0502020204030204" pitchFamily="34" charset="0"/>
            </a:rPr>
            <a:t>Source: International Labour Organisation (ILO) and The National Archives UK </a:t>
          </a:r>
        </a:p>
        <a:p>
          <a:endParaRPr lang="en-GB"/>
        </a:p>
        <a:p>
          <a:r>
            <a:rPr lang="en-GB" sz="1100" b="1">
              <a:effectLst/>
              <a:latin typeface="Calibri" panose="020F0502020204030204" pitchFamily="34" charset="0"/>
            </a:rPr>
            <a:t>Ethical recruiting </a:t>
          </a:r>
          <a:r>
            <a:rPr lang="en-GB" sz="1100">
              <a:effectLst/>
              <a:latin typeface="Calibri" panose="020F0502020204030204" pitchFamily="34" charset="0"/>
            </a:rPr>
            <a:t>refers to hiring workers lawfully, in line with the International Labour Standards, and in a fair and transparent manner that respects human rights. Examples of unethical recruitment include misleading or defrauding potential workers about the nature of the work, asking workers to pay recruitment fees, and/or confiscating, destroying, concealing, and/or denying access to worker passports and other government-issued identity documents. Workers must receive a written notification at the start of their recruitment in a language well understood by them, stating in a truthful, clear manner their rights and responsibilities. </a:t>
          </a:r>
          <a:endParaRPr lang="en-GB"/>
        </a:p>
        <a:p>
          <a:r>
            <a:rPr lang="en-US" sz="800">
              <a:solidFill>
                <a:schemeClr val="dk1"/>
              </a:solidFill>
              <a:effectLst/>
              <a:latin typeface="+mn-lt"/>
              <a:ea typeface="+mn-ea"/>
              <a:cs typeface="+mn-cs"/>
            </a:rPr>
            <a:t>Source: ILO and the Global Automotive Sustainability Practical Guidance </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Freedom of association</a:t>
          </a:r>
          <a:r>
            <a:rPr lang="en-US" sz="1100">
              <a:solidFill>
                <a:schemeClr val="dk1"/>
              </a:solidFill>
              <a:effectLst/>
              <a:latin typeface="+mn-lt"/>
              <a:ea typeface="+mn-ea"/>
              <a:cs typeface="+mn-cs"/>
            </a:rPr>
            <a:t> relates to the right to freedom of peaceful assembly and to freedom of association at all levels, in particular in political, trade union and civic matters, which implies the right of everyone to form and to join trade unions for the protection of their interests. This includes collective bargaining, as a process of negotiations between employers and a group of employees, aimed at reaching an agreement that regulates working conditions. </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EU Charter of Fundamental Rights </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Harassment</a:t>
          </a:r>
          <a:r>
            <a:rPr lang="en-US" sz="1100">
              <a:solidFill>
                <a:schemeClr val="dk1"/>
              </a:solidFill>
              <a:effectLst/>
              <a:latin typeface="+mn-lt"/>
              <a:ea typeface="+mn-ea"/>
              <a:cs typeface="+mn-cs"/>
            </a:rPr>
            <a:t> is defined as a harsh and inhumane treatment - or the threat of such treatment - including any sexual harassment, sexual abuse, corporal punishment, mental or physical coercion or verbal abuse of workers. Source: Global Automotive Sustainability Practical Guidance.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Non-discrimination</a:t>
          </a:r>
          <a:r>
            <a:rPr lang="en-US" sz="1100">
              <a:solidFill>
                <a:schemeClr val="dk1"/>
              </a:solidFill>
              <a:effectLst/>
              <a:latin typeface="+mn-lt"/>
              <a:ea typeface="+mn-ea"/>
              <a:cs typeface="+mn-cs"/>
            </a:rPr>
            <a:t> is a principle that requires the equal treatment of an individual or group, irrespective of their particular characteristics, including sex, race, colour, ethnic or social origin, genetic features, language, religion or belief, political or any other opinion, membership of a national minority, property, birth, disability, age or sexual orientation. Companies should pay equal remuneration for work of equal value not only with regard to gender but also all other potential bases for discrimination. This does not however, prohibit unequal payment due to different local living costs. </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EU Charter of Fundamental Rights </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Women's rights</a:t>
          </a:r>
          <a:r>
            <a:rPr lang="en-US" sz="1100">
              <a:solidFill>
                <a:schemeClr val="dk1"/>
              </a:solidFill>
              <a:effectLst/>
              <a:latin typeface="+mn-lt"/>
              <a:ea typeface="+mn-ea"/>
              <a:cs typeface="+mn-cs"/>
            </a:rPr>
            <a:t> refers to the principle that women are entitled to political, economic and social equality. Gender inequality underpins problems such as unequal opportunity in employment and unequal pay for equal work. The efforts for the advancement of women have resulted in several declarations and conventions, of which the </a:t>
          </a:r>
          <a:r>
            <a:rPr lang="en-US" sz="1100" u="sng">
              <a:solidFill>
                <a:schemeClr val="dk1"/>
              </a:solidFill>
              <a:effectLst/>
              <a:latin typeface="+mn-lt"/>
              <a:ea typeface="+mn-ea"/>
              <a:cs typeface="+mn-cs"/>
              <a:hlinkClick xmlns:r="http://schemas.openxmlformats.org/officeDocument/2006/relationships" r:id=""/>
            </a:rPr>
            <a:t>Convention on the Elimination of All Forms of Discrimination against Women</a:t>
          </a:r>
          <a:r>
            <a:rPr lang="en-US" sz="1100">
              <a:solidFill>
                <a:schemeClr val="dk1"/>
              </a:solidFill>
              <a:effectLst/>
              <a:latin typeface="+mn-lt"/>
              <a:ea typeface="+mn-ea"/>
              <a:cs typeface="+mn-cs"/>
            </a:rPr>
            <a:t> is the central document. The Convention gives positive affirmation to the principle of equality by requiring States parties to take "all appropriate measures, including legislation, to ensure the full development and advancement of women, for the purpose of guaranteeing them the exercise and enjoyment of human rights and fundamental freedoms on a basis of equality with men" (article 3).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Convention on the Elimination of All Forms of Discrimination against Women and Global Automotive Sustainability Practical Guidance</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Diversity, equity and inclusion</a:t>
          </a:r>
          <a:r>
            <a:rPr lang="en-US" sz="1100">
              <a:solidFill>
                <a:schemeClr val="dk1"/>
              </a:solidFill>
              <a:effectLst/>
              <a:latin typeface="+mn-lt"/>
              <a:ea typeface="+mn-ea"/>
              <a:cs typeface="+mn-cs"/>
            </a:rPr>
            <a:t> relates to the principle that companies should develop and promote inclusive cultures where diversity is valued, celebrated and everyone is able to contribute fully and reach their full potential. Companies should encourage diversity in all levels of their workforce and leadership, including boards of directors. </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Global Automotive Sustainability Practical Guidance </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Rights of minorities and indigenous peoples</a:t>
          </a:r>
          <a:r>
            <a:rPr lang="en-US" sz="1100">
              <a:solidFill>
                <a:schemeClr val="dk1"/>
              </a:solidFill>
              <a:effectLst/>
              <a:latin typeface="+mn-lt"/>
              <a:ea typeface="+mn-ea"/>
              <a:cs typeface="+mn-cs"/>
            </a:rPr>
            <a:t> refer to respect for the rights of local communities to decent living conditions, education, employment, social activities, and the right to Free, Prior, and informed Consent (FPIC) to developments that affect them and the lands on which they live, with particular consideration for the presence of vulnerable groups.</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Global Automotive Sustainability Practical Guidance</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Land, forest and water rights and forced eviction</a:t>
          </a:r>
          <a:r>
            <a:rPr lang="en-US" sz="1100">
              <a:solidFill>
                <a:schemeClr val="dk1"/>
              </a:solidFill>
              <a:effectLst/>
              <a:latin typeface="+mn-lt"/>
              <a:ea typeface="+mn-ea"/>
              <a:cs typeface="+mn-cs"/>
            </a:rPr>
            <a:t> relates to the avoidance of forced eviction and the deprivation of land, forests and waters in the acquisition, development or other use of land, forests and waters. </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Global Automotive Sustainability Practical Guidance </a:t>
          </a:r>
          <a:endParaRPr lang="en-BE" sz="8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Private or public security forces</a:t>
          </a:r>
          <a:r>
            <a:rPr lang="en-US" sz="1100">
              <a:solidFill>
                <a:schemeClr val="dk1"/>
              </a:solidFill>
              <a:effectLst/>
              <a:latin typeface="+mn-lt"/>
              <a:ea typeface="+mn-ea"/>
              <a:cs typeface="+mn-cs"/>
            </a:rPr>
            <a:t> refers to the commission or use private or public security forces to protect the business project if, due to a lack of training or control on the part of the company, the deployment of the security forces may lead to violations of human rights. </a:t>
          </a:r>
          <a:endParaRPr lang="en-BE" sz="1100">
            <a:solidFill>
              <a:schemeClr val="dk1"/>
            </a:solidFill>
            <a:effectLst/>
            <a:latin typeface="+mn-lt"/>
            <a:ea typeface="+mn-ea"/>
            <a:cs typeface="+mn-cs"/>
          </a:endParaRPr>
        </a:p>
        <a:p>
          <a:r>
            <a:rPr lang="en-US" sz="800">
              <a:solidFill>
                <a:schemeClr val="dk1"/>
              </a:solidFill>
              <a:effectLst/>
              <a:latin typeface="+mn-lt"/>
              <a:ea typeface="+mn-ea"/>
              <a:cs typeface="+mn-cs"/>
            </a:rPr>
            <a:t>Source: Global Automotive Sustainability Practical Guidance</a:t>
          </a:r>
          <a:r>
            <a:rPr lang="en-BE" sz="800">
              <a:effectLst/>
            </a:rPr>
            <a:t> </a:t>
          </a:r>
          <a:endParaRPr lang="en-GB" sz="800"/>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194</xdr:row>
          <xdr:rowOff>0</xdr:rowOff>
        </xdr:from>
        <xdr:to>
          <xdr:col>2</xdr:col>
          <xdr:colOff>53340</xdr:colOff>
          <xdr:row>195</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195</xdr:row>
          <xdr:rowOff>0</xdr:rowOff>
        </xdr:from>
        <xdr:to>
          <xdr:col>2</xdr:col>
          <xdr:colOff>53340</xdr:colOff>
          <xdr:row>196</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196</xdr:row>
          <xdr:rowOff>0</xdr:rowOff>
        </xdr:from>
        <xdr:to>
          <xdr:col>2</xdr:col>
          <xdr:colOff>53340</xdr:colOff>
          <xdr:row>197</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197</xdr:row>
          <xdr:rowOff>0</xdr:rowOff>
        </xdr:from>
        <xdr:to>
          <xdr:col>2</xdr:col>
          <xdr:colOff>53340</xdr:colOff>
          <xdr:row>198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198</xdr:row>
          <xdr:rowOff>0</xdr:rowOff>
        </xdr:from>
        <xdr:to>
          <xdr:col>2</xdr:col>
          <xdr:colOff>53340</xdr:colOff>
          <xdr:row>199</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199</xdr:row>
          <xdr:rowOff>0</xdr:rowOff>
        </xdr:from>
        <xdr:to>
          <xdr:col>2</xdr:col>
          <xdr:colOff>53340</xdr:colOff>
          <xdr:row>199</xdr:row>
          <xdr:rowOff>304800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200</xdr:row>
          <xdr:rowOff>0</xdr:rowOff>
        </xdr:from>
        <xdr:to>
          <xdr:col>2</xdr:col>
          <xdr:colOff>53340</xdr:colOff>
          <xdr:row>201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201</xdr:row>
          <xdr:rowOff>0</xdr:rowOff>
        </xdr:from>
        <xdr:to>
          <xdr:col>2</xdr:col>
          <xdr:colOff>53340</xdr:colOff>
          <xdr:row>202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202</xdr:row>
          <xdr:rowOff>0</xdr:rowOff>
        </xdr:from>
        <xdr:to>
          <xdr:col>2</xdr:col>
          <xdr:colOff>53340</xdr:colOff>
          <xdr:row>203</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203</xdr:row>
          <xdr:rowOff>0</xdr:rowOff>
        </xdr:from>
        <xdr:to>
          <xdr:col>2</xdr:col>
          <xdr:colOff>53340</xdr:colOff>
          <xdr:row>203</xdr:row>
          <xdr:rowOff>304800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204</xdr:row>
          <xdr:rowOff>0</xdr:rowOff>
        </xdr:from>
        <xdr:to>
          <xdr:col>2</xdr:col>
          <xdr:colOff>53340</xdr:colOff>
          <xdr:row>205</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205</xdr:row>
          <xdr:rowOff>0</xdr:rowOff>
        </xdr:from>
        <xdr:to>
          <xdr:col>2</xdr:col>
          <xdr:colOff>53340</xdr:colOff>
          <xdr:row>206</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208</xdr:row>
          <xdr:rowOff>0</xdr:rowOff>
        </xdr:from>
        <xdr:to>
          <xdr:col>1</xdr:col>
          <xdr:colOff>876300</xdr:colOff>
          <xdr:row>209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211</xdr:row>
          <xdr:rowOff>0</xdr:rowOff>
        </xdr:from>
        <xdr:to>
          <xdr:col>1</xdr:col>
          <xdr:colOff>891540</xdr:colOff>
          <xdr:row>212</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214</xdr:row>
          <xdr:rowOff>0</xdr:rowOff>
        </xdr:from>
        <xdr:to>
          <xdr:col>1</xdr:col>
          <xdr:colOff>876300</xdr:colOff>
          <xdr:row>215</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242</xdr:row>
          <xdr:rowOff>0</xdr:rowOff>
        </xdr:from>
        <xdr:to>
          <xdr:col>2</xdr:col>
          <xdr:colOff>53340</xdr:colOff>
          <xdr:row>243</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250</xdr:row>
          <xdr:rowOff>0</xdr:rowOff>
        </xdr:from>
        <xdr:to>
          <xdr:col>2</xdr:col>
          <xdr:colOff>53340</xdr:colOff>
          <xdr:row>251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258</xdr:row>
          <xdr:rowOff>0</xdr:rowOff>
        </xdr:from>
        <xdr:to>
          <xdr:col>2</xdr:col>
          <xdr:colOff>53340</xdr:colOff>
          <xdr:row>259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261</xdr:row>
          <xdr:rowOff>0</xdr:rowOff>
        </xdr:from>
        <xdr:to>
          <xdr:col>2</xdr:col>
          <xdr:colOff>53340</xdr:colOff>
          <xdr:row>262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241</xdr:row>
      <xdr:rowOff>0</xdr:rowOff>
    </xdr:from>
    <xdr:to>
      <xdr:col>12</xdr:col>
      <xdr:colOff>4664</xdr:colOff>
      <xdr:row>263</xdr:row>
      <xdr:rowOff>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675077" y="82491385"/>
          <a:ext cx="4674356" cy="6877538"/>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US" sz="1100">
              <a:solidFill>
                <a:srgbClr val="000000"/>
              </a:solidFill>
              <a:effectLst/>
              <a:latin typeface="Frutiger LT 47 LightCn"/>
              <a:ea typeface="Times New Roman" panose="02020603050405020304" pitchFamily="18" charset="0"/>
              <a:cs typeface="Calibri" panose="020F0502020204030204" pitchFamily="34" charset="0"/>
            </a:rPr>
            <a:t>A management system is a set of documented controls, processes and /or procedures reviewed by management. It could be internal or developed according to a standard (Certified Management System). Certified management systems provide enhanced assurance to stakeholders that a company is committed to operate business in a sustainable manner and has implemented all the necessary processes. While the SAQ also recognises internally developed management systems, the highest score is achieved if a management system is certified according to internationally recognised standards.</a:t>
          </a:r>
          <a:endParaRPr lang="en-BE" sz="1600">
            <a:effectLst/>
            <a:latin typeface="Lucida Sans Unicode" panose="020B0602030504020204" pitchFamily="34" charset="0"/>
            <a:ea typeface="Lucida Sans Unicode" panose="020B0602030504020204" pitchFamily="34" charset="0"/>
          </a:endParaRPr>
        </a:p>
        <a:p>
          <a:r>
            <a:rPr lang="en-US" sz="1100">
              <a:solidFill>
                <a:srgbClr val="000000"/>
              </a:solidFill>
              <a:effectLst/>
              <a:latin typeface="Frutiger LT 47 LightCn"/>
              <a:ea typeface="Times New Roman" panose="02020603050405020304" pitchFamily="18" charset="0"/>
              <a:cs typeface="Calibri" panose="020F0502020204030204" pitchFamily="34" charset="0"/>
            </a:rPr>
            <a:t> </a:t>
          </a:r>
          <a:endParaRPr lang="en-BE" sz="1600">
            <a:effectLst/>
            <a:latin typeface="Lucida Sans Unicode" panose="020B0602030504020204" pitchFamily="34" charset="0"/>
            <a:ea typeface="Lucida Sans Unicode" panose="020B0602030504020204" pitchFamily="34" charset="0"/>
          </a:endParaRPr>
        </a:p>
        <a:p>
          <a:r>
            <a:rPr lang="en-US" sz="1100">
              <a:solidFill>
                <a:srgbClr val="000000"/>
              </a:solidFill>
              <a:effectLst/>
              <a:latin typeface="Frutiger LT 47 LightCn"/>
              <a:ea typeface="Times New Roman" panose="02020603050405020304" pitchFamily="18" charset="0"/>
              <a:cs typeface="Calibri" panose="020F0502020204030204" pitchFamily="34" charset="0"/>
            </a:rPr>
            <a:t>Relevant internationally accepted certification standards include:</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SA8000 Social Management System</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RSCI audit certificate (FULL label)</a:t>
          </a:r>
          <a:endParaRPr lang="en-BE" sz="1600">
            <a:effectLst/>
            <a:latin typeface="Lucida Sans Unicode" panose="020B0602030504020204" pitchFamily="34" charset="0"/>
            <a:ea typeface="Lucida Sans Unicode" panose="020B0602030504020204" pitchFamily="34" charset="0"/>
          </a:endParaRPr>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265</xdr:row>
          <xdr:rowOff>0</xdr:rowOff>
        </xdr:from>
        <xdr:to>
          <xdr:col>1</xdr:col>
          <xdr:colOff>876300</xdr:colOff>
          <xdr:row>266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268</xdr:row>
          <xdr:rowOff>0</xdr:rowOff>
        </xdr:from>
        <xdr:to>
          <xdr:col>1</xdr:col>
          <xdr:colOff>876300</xdr:colOff>
          <xdr:row>269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280</xdr:row>
          <xdr:rowOff>0</xdr:rowOff>
        </xdr:from>
        <xdr:to>
          <xdr:col>1</xdr:col>
          <xdr:colOff>876300</xdr:colOff>
          <xdr:row>281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283</xdr:row>
          <xdr:rowOff>0</xdr:rowOff>
        </xdr:from>
        <xdr:to>
          <xdr:col>1</xdr:col>
          <xdr:colOff>891540</xdr:colOff>
          <xdr:row>284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286</xdr:row>
          <xdr:rowOff>0</xdr:rowOff>
        </xdr:from>
        <xdr:to>
          <xdr:col>1</xdr:col>
          <xdr:colOff>876300</xdr:colOff>
          <xdr:row>287</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264</xdr:row>
      <xdr:rowOff>0</xdr:rowOff>
    </xdr:from>
    <xdr:to>
      <xdr:col>12</xdr:col>
      <xdr:colOff>4664</xdr:colOff>
      <xdr:row>288</xdr:row>
      <xdr:rowOff>15119</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784167" y="87010119"/>
          <a:ext cx="4676449" cy="7574643"/>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Health and safety refers to the science of the anticipation, recognition, evaluation and control of hazards arising</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in or from the workplace that could impair the health and well-being of workers, taking into account the possible</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impact on the surrounding communities and the general environment.</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ILO</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A health and safety policy is a formal document, agreed upon by senior management, that demonstrates a company's commitment to relevant health and safety </a:t>
          </a:r>
          <a:r>
            <a:rPr lang="en-GB" sz="1100">
              <a:solidFill>
                <a:schemeClr val="dk1"/>
              </a:solidFill>
              <a:effectLst/>
              <a:latin typeface="+mn-lt"/>
              <a:ea typeface="+mn-ea"/>
              <a:cs typeface="+mn-cs"/>
            </a:rPr>
            <a:t>s</a:t>
          </a:r>
          <a:r>
            <a:rPr lang="en-US" sz="1100">
              <a:solidFill>
                <a:schemeClr val="dk1"/>
              </a:solidFill>
              <a:effectLst/>
              <a:latin typeface="+mn-lt"/>
              <a:ea typeface="+mn-ea"/>
              <a:cs typeface="+mn-cs"/>
            </a:rPr>
            <a:t>tandards. The policy should outline the company's responsibility to operate in compliance with law and</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international guidelines. A health and safety should highlight the commitment of management and employees to a healthy and safe workplace with a 'zero accidents' goal. It is the responsibility of management to provide sufficient resources and organisation for health and safety and to do regular risk assessment and reporting in order to ensure continuous improvement of the system.</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H</a:t>
          </a:r>
          <a:r>
            <a:rPr lang="en-US" sz="1100">
              <a:solidFill>
                <a:schemeClr val="dk1"/>
              </a:solidFill>
              <a:effectLst/>
              <a:latin typeface="+mn-lt"/>
              <a:ea typeface="+mn-ea"/>
              <a:cs typeface="+mn-cs"/>
            </a:rPr>
            <a:t>ealth and safety training should include the provision of clear instructions to employees on how to ensure they carry out daily tasks safely and without risk of harm to health.</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Training may cover one or more of the topic areas listed below: </a:t>
          </a: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Fire evacuation drills and fire safety training</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Training on use of personal protective equipment</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Training on company health and safety policy</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Work environment inspections</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Training on work with hazardous materials</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Distribution of educational materials on health and safety procedures</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Information campaign for workers on health and safety procedures specific to the site</a:t>
          </a:r>
          <a:endParaRPr lang="en-BE" sz="1100">
            <a:solidFill>
              <a:schemeClr val="dk1"/>
            </a:solidFill>
            <a:effectLst/>
            <a:latin typeface="+mn-lt"/>
            <a:ea typeface="+mn-ea"/>
            <a:cs typeface="+mn-cs"/>
          </a:endParaRPr>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289</xdr:row>
          <xdr:rowOff>0</xdr:rowOff>
        </xdr:from>
        <xdr:to>
          <xdr:col>2</xdr:col>
          <xdr:colOff>53340</xdr:colOff>
          <xdr:row>289</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297</xdr:row>
          <xdr:rowOff>0</xdr:rowOff>
        </xdr:from>
        <xdr:to>
          <xdr:col>2</xdr:col>
          <xdr:colOff>53340</xdr:colOff>
          <xdr:row>298</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305</xdr:row>
          <xdr:rowOff>0</xdr:rowOff>
        </xdr:from>
        <xdr:to>
          <xdr:col>2</xdr:col>
          <xdr:colOff>53340</xdr:colOff>
          <xdr:row>306</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308</xdr:row>
          <xdr:rowOff>0</xdr:rowOff>
        </xdr:from>
        <xdr:to>
          <xdr:col>2</xdr:col>
          <xdr:colOff>53340</xdr:colOff>
          <xdr:row>309</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288</xdr:row>
      <xdr:rowOff>1</xdr:rowOff>
    </xdr:from>
    <xdr:to>
      <xdr:col>12</xdr:col>
      <xdr:colOff>4664</xdr:colOff>
      <xdr:row>309</xdr:row>
      <xdr:rowOff>287263</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784167" y="94569644"/>
          <a:ext cx="4676449" cy="5427738"/>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effectLst/>
              <a:latin typeface="Frutiger LT 47 LightCn"/>
              <a:ea typeface="Lucida Sans Unicode" panose="020B0602030504020204" pitchFamily="34" charset="0"/>
            </a:rPr>
            <a:t>A health and safety management system relates to organised efforts and procedures for identifying workplace hazards, reducing accidents and exposure to harmful situations and substances. It also includes the training of personnel in accident prevention, accident response, emergency procedures, and use of protective clothing and equipment. A management system can be developed internally or in accordance with national or international standards. Certified management systems provide enhanced assurance to stakeholders that a company is committed to operate business in a sustainable manner and has implemented all the necessary processes. While the SAQ also recognises internally developed management systems, the highest score is achieved if a management system is certified according to internationally recognised standards</a:t>
          </a:r>
          <a:r>
            <a:rPr lang="en-GB" sz="1100">
              <a:solidFill>
                <a:srgbClr val="000000"/>
              </a:solidFill>
              <a:effectLst/>
              <a:latin typeface="Frutiger LT 47 LightCn"/>
              <a:ea typeface="Times New Roman" panose="02020603050405020304" pitchFamily="18" charset="0"/>
              <a:cs typeface="Calibri" panose="020F0502020204030204" pitchFamily="34" charset="0"/>
            </a:rPr>
            <a:t>.</a:t>
          </a:r>
          <a:endParaRPr lang="en-BE" sz="1600">
            <a:effectLst/>
            <a:latin typeface="Lucida Sans Unicode" panose="020B0602030504020204" pitchFamily="34" charset="0"/>
            <a:ea typeface="Lucida Sans Unicode" panose="020B0602030504020204" pitchFamily="34" charset="0"/>
          </a:endParaRPr>
        </a:p>
        <a:p>
          <a:r>
            <a:rPr lang="en-US" sz="1100">
              <a:solidFill>
                <a:srgbClr val="000000"/>
              </a:solidFill>
              <a:effectLst/>
              <a:latin typeface="Frutiger LT 47 LightCn"/>
              <a:ea typeface="Times New Roman" panose="02020603050405020304" pitchFamily="18" charset="0"/>
              <a:cs typeface="Calibri" panose="020F0502020204030204" pitchFamily="34" charset="0"/>
            </a:rPr>
            <a:t> </a:t>
          </a:r>
          <a:endParaRPr lang="en-BE" sz="1600">
            <a:effectLst/>
            <a:latin typeface="Lucida Sans Unicode" panose="020B0602030504020204" pitchFamily="34" charset="0"/>
            <a:ea typeface="Lucida Sans Unicode" panose="020B0602030504020204" pitchFamily="34" charset="0"/>
          </a:endParaRPr>
        </a:p>
        <a:p>
          <a:r>
            <a:rPr lang="en-US" sz="1100">
              <a:solidFill>
                <a:srgbClr val="000000"/>
              </a:solidFill>
              <a:effectLst/>
              <a:latin typeface="Frutiger LT 47 LightCn"/>
              <a:ea typeface="Times New Roman" panose="02020603050405020304" pitchFamily="18" charset="0"/>
              <a:cs typeface="Calibri" panose="020F0502020204030204" pitchFamily="34" charset="0"/>
            </a:rPr>
            <a:t>Relevant internationally accepted certification standards include:</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ISO 45001 Occupational health and safety</a:t>
          </a:r>
          <a:endParaRPr lang="en-BE" sz="1600">
            <a:effectLst/>
            <a:latin typeface="Lucida Sans Unicode" panose="020B0602030504020204" pitchFamily="34" charset="0"/>
            <a:ea typeface="Lucida Sans Unicode" panose="020B0602030504020204" pitchFamily="34" charset="0"/>
          </a:endParaRPr>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312</xdr:row>
          <xdr:rowOff>0</xdr:rowOff>
        </xdr:from>
        <xdr:to>
          <xdr:col>1</xdr:col>
          <xdr:colOff>891540</xdr:colOff>
          <xdr:row>313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315</xdr:row>
          <xdr:rowOff>0</xdr:rowOff>
        </xdr:from>
        <xdr:to>
          <xdr:col>1</xdr:col>
          <xdr:colOff>891540</xdr:colOff>
          <xdr:row>316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311</xdr:row>
      <xdr:rowOff>0</xdr:rowOff>
    </xdr:from>
    <xdr:to>
      <xdr:col>12</xdr:col>
      <xdr:colOff>4664</xdr:colOff>
      <xdr:row>347</xdr:row>
      <xdr:rowOff>206829</xdr:rowOff>
    </xdr:to>
    <xdr:sp macro="" textlink="">
      <xdr:nvSpPr>
        <xdr:cNvPr id="14" name="TextBox 13">
          <a:hlinkClick xmlns:r="http://schemas.openxmlformats.org/officeDocument/2006/relationships" r:id="rId7"/>
          <a:extLst>
            <a:ext uri="{FF2B5EF4-FFF2-40B4-BE49-F238E27FC236}">
              <a16:creationId xmlns:a16="http://schemas.microsoft.com/office/drawing/2014/main" id="{00000000-0008-0000-0000-00000E000000}"/>
            </a:ext>
          </a:extLst>
        </xdr:cNvPr>
        <xdr:cNvSpPr txBox="1"/>
      </xdr:nvSpPr>
      <xdr:spPr>
        <a:xfrm>
          <a:off x="8632371" y="99767571"/>
          <a:ext cx="7025950" cy="11179629"/>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business ethics policy is a formal document, agreed upon by senior management, that demonstrates a company's commitment to conducting business, in accordance with local laws, in its business and supply chains. The policy should outline the company's responsibility to operate in compliance with</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law and international guidelines.</a:t>
          </a:r>
          <a:endParaRPr lang="en-BE"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a:t>
          </a:r>
          <a:r>
            <a:rPr lang="en-US" sz="1100">
              <a:solidFill>
                <a:schemeClr val="dk1"/>
              </a:solidFill>
              <a:effectLst/>
              <a:latin typeface="+mn-lt"/>
              <a:ea typeface="+mn-ea"/>
              <a:cs typeface="+mn-cs"/>
            </a:rPr>
            <a:t>he list presented refers to the </a:t>
          </a:r>
          <a:r>
            <a:rPr lang="en-US" sz="1100" u="sng">
              <a:solidFill>
                <a:schemeClr val="dk1"/>
              </a:solidFill>
              <a:effectLst/>
              <a:latin typeface="+mn-lt"/>
              <a:ea typeface="+mn-ea"/>
              <a:cs typeface="+mn-cs"/>
              <a:hlinkClick xmlns:r="http://schemas.openxmlformats.org/officeDocument/2006/relationships" r:id=""/>
            </a:rPr>
            <a:t>Global Automotive Sustainability Guiding Principles</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Corruption</a:t>
          </a:r>
          <a:r>
            <a:rPr lang="en-US" sz="1100">
              <a:solidFill>
                <a:schemeClr val="dk1"/>
              </a:solidFill>
              <a:effectLst/>
              <a:latin typeface="+mn-lt"/>
              <a:ea typeface="+mn-ea"/>
              <a:cs typeface="+mn-cs"/>
            </a:rPr>
            <a:t> can take many forms that vary in degree from the minor use of influence to institutionalised bribery. It is defined as the abuse</a:t>
          </a:r>
          <a:r>
            <a:rPr lang="en-GB" sz="1100">
              <a:solidFill>
                <a:schemeClr val="dk1"/>
              </a:solidFill>
              <a:effectLst/>
              <a:latin typeface="+mn-lt"/>
              <a:ea typeface="+mn-ea"/>
              <a:cs typeface="+mn-cs"/>
            </a:rPr>
            <a:t> of entrusted power for private gain. This can mean not only financial gain but also non-financial advantages.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UN Global Compact and Transparency International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Data protection and security</a:t>
          </a:r>
          <a:r>
            <a:rPr lang="en-US" sz="1100">
              <a:solidFill>
                <a:schemeClr val="dk1"/>
              </a:solidFill>
              <a:effectLst/>
              <a:latin typeface="+mn-lt"/>
              <a:ea typeface="+mn-ea"/>
              <a:cs typeface="+mn-cs"/>
            </a:rPr>
            <a:t> refers to an individual's right to make their own decisions about who can process their personal data and fo</a:t>
          </a:r>
          <a:r>
            <a:rPr lang="en-GB" sz="1100">
              <a:solidFill>
                <a:schemeClr val="dk1"/>
              </a:solidFill>
              <a:effectLst/>
              <a:latin typeface="+mn-lt"/>
              <a:ea typeface="+mn-ea"/>
              <a:cs typeface="+mn-cs"/>
            </a:rPr>
            <a:t>r what purpose. It also relates to the protection and safeguarding of such data from unauthorizes access and data corruption throughout its lifecycle. </a:t>
          </a:r>
        </a:p>
        <a:p>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Financial responsibility</a:t>
          </a:r>
          <a:r>
            <a:rPr lang="en-US" sz="1100">
              <a:solidFill>
                <a:schemeClr val="dk1"/>
              </a:solidFill>
              <a:effectLst/>
              <a:latin typeface="+mn-lt"/>
              <a:ea typeface="+mn-ea"/>
              <a:cs typeface="+mn-cs"/>
            </a:rPr>
            <a:t> refers to a company's responsibility to accurately record, maintain and report business documentation including, but not limited to, financial accounts, quality reports, time records, expense reports and submissions to customers or regulatory authorities, when appropriate. Books and records are expected to be maintained in accordance with applicable law and generally accepted accounting principles.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Global Automotive Sustainability Practical Guidance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Disclosure of information</a:t>
          </a:r>
          <a:r>
            <a:rPr lang="en-US" sz="1100">
              <a:solidFill>
                <a:schemeClr val="dk1"/>
              </a:solidFill>
              <a:effectLst/>
              <a:latin typeface="+mn-lt"/>
              <a:ea typeface="+mn-ea"/>
              <a:cs typeface="+mn-cs"/>
            </a:rPr>
            <a:t> refers to a company's responsibility to disclose financial and non-financial information in accordance with applicable regulations and prevailing industry practices and, when applicable, disclose information regarding labour force, health and safety practices, environmental practices, business activities, financial situation and performance.</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Global Automotive Sustainability Practical Guidance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Fair competition and anti-trust</a:t>
          </a:r>
          <a:r>
            <a:rPr lang="en-US" sz="1100">
              <a:solidFill>
                <a:schemeClr val="dk1"/>
              </a:solidFill>
              <a:effectLst/>
              <a:latin typeface="+mn-lt"/>
              <a:ea typeface="+mn-ea"/>
              <a:cs typeface="+mn-cs"/>
            </a:rPr>
            <a:t> refers to companies upholding standards of fair business and competition including, but not limited to, avoiding business practices that unlawfully restrain competition, improper exchange of competitive information and price fixing, bid rigging or improper market allocation. It is the prime responsibility of large, medium and small companies alike to comply with competition rules. Companies need to be aware of the risks of infringing competition rules and how to develop a compliance policy/strategy that best suits their needs. An effective compliance policy/strategy enables a company to minimize the risk of involvement in competition law infringements, and the costs resulting from anti-competitive behaviour.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Global Automotive Sustainability Practical Guidance and European Commission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Conflicts of interest</a:t>
          </a:r>
          <a:r>
            <a:rPr lang="en-US" sz="1100">
              <a:solidFill>
                <a:schemeClr val="dk1"/>
              </a:solidFill>
              <a:effectLst/>
              <a:latin typeface="+mn-lt"/>
              <a:ea typeface="+mn-ea"/>
              <a:cs typeface="+mn-cs"/>
            </a:rPr>
            <a:t> occurs when an individual or a corporation (either private or governmental) is in a position to exploit their own professional or official capacity in some way for personal or corporate benefit. Source: OECD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Counterfeit parts</a:t>
          </a:r>
          <a:r>
            <a:rPr lang="en-US" sz="1100">
              <a:solidFill>
                <a:schemeClr val="dk1"/>
              </a:solidFill>
              <a:effectLst/>
              <a:latin typeface="+mn-lt"/>
              <a:ea typeface="+mn-ea"/>
              <a:cs typeface="+mn-cs"/>
            </a:rPr>
            <a:t> refers to the requirement for companies to develop, implement and maintain methods and processes appropriate to their products and services to minimize the risk of introducing counterfeit parts and materials into deliverable products. Companies are also expected to establish effective processes to detect counterfeit parts and materials and, if detected, quarantine the materials and notify the Original Equipment Manufacturer (OEM) customer and/or law enforcement as appropriate. Finally, companies are expected to confirm that any sales to non-OEM customers are compliant with local laws and those products sold will be used in a lawful manner.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Global Automotive Sustainability Practical Guidance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Intellectual property</a:t>
          </a:r>
          <a:r>
            <a:rPr lang="en-US" sz="1100">
              <a:solidFill>
                <a:schemeClr val="dk1"/>
              </a:solidFill>
              <a:effectLst/>
              <a:latin typeface="+mn-lt"/>
              <a:ea typeface="+mn-ea"/>
              <a:cs typeface="+mn-cs"/>
            </a:rPr>
            <a:t> refers to creations of the mind, such as inventions; literary and artistic works; designs; and symbols, names and images used in commerce. It is protected in law by, for example, patents, copyright and trademarks, which enable people to earn recognition or financial benefit from what they invent or create.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World Intellectual Property Organisation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Export controls</a:t>
          </a:r>
          <a:r>
            <a:rPr lang="en-US" sz="1100">
              <a:solidFill>
                <a:schemeClr val="dk1"/>
              </a:solidFill>
              <a:effectLst/>
              <a:latin typeface="+mn-lt"/>
              <a:ea typeface="+mn-ea"/>
              <a:cs typeface="+mn-cs"/>
            </a:rPr>
            <a:t> and economic sanctions refer to restrictions on the export or re-export of goods, software, services and technology, as well as with applicable restrictions on trade involving certain countries, regions, companies or entities and individuals.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Global Automotive Sustainability Practical Guida</a:t>
          </a:r>
          <a:r>
            <a:rPr lang="en-GB" sz="1100">
              <a:solidFill>
                <a:schemeClr val="dk1"/>
              </a:solidFill>
              <a:effectLst/>
              <a:latin typeface="+mn-lt"/>
              <a:ea typeface="+mn-ea"/>
              <a:cs typeface="+mn-cs"/>
            </a:rPr>
            <a:t>nce</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GB" sz="1100" b="1">
              <a:solidFill>
                <a:schemeClr val="dk1"/>
              </a:solidFill>
              <a:effectLst/>
              <a:latin typeface="+mn-lt"/>
              <a:ea typeface="+mn-ea"/>
              <a:cs typeface="+mn-cs"/>
            </a:rPr>
            <a:t>Retaliation</a:t>
          </a:r>
          <a:r>
            <a:rPr lang="en-GB" sz="1100">
              <a:solidFill>
                <a:schemeClr val="dk1"/>
              </a:solidFill>
              <a:effectLst/>
              <a:latin typeface="+mn-lt"/>
              <a:ea typeface="+mn-ea"/>
              <a:cs typeface="+mn-cs"/>
            </a:rPr>
            <a:t> is defined as a direct or indirect adverse administrative decision and/or action that is threatened, recommended or taken against an individual who has reported suspected wrongdoing that implies a significant risk or cooperated with a duly authorized audit or an investigation of a report of wrongdoing. Companies are expected to establish processes (whistleblowing system) that allow concerns to be raised anonymously with confidentiality and without retaliation.</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Source: WHO and Global Automotive Sustainability Practical Guidance</a:t>
          </a:r>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318</xdr:row>
          <xdr:rowOff>0</xdr:rowOff>
        </xdr:from>
        <xdr:to>
          <xdr:col>2</xdr:col>
          <xdr:colOff>68580</xdr:colOff>
          <xdr:row>319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319</xdr:row>
          <xdr:rowOff>0</xdr:rowOff>
        </xdr:from>
        <xdr:to>
          <xdr:col>2</xdr:col>
          <xdr:colOff>68580</xdr:colOff>
          <xdr:row>320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320</xdr:row>
          <xdr:rowOff>0</xdr:rowOff>
        </xdr:from>
        <xdr:to>
          <xdr:col>2</xdr:col>
          <xdr:colOff>68580</xdr:colOff>
          <xdr:row>321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321</xdr:row>
          <xdr:rowOff>0</xdr:rowOff>
        </xdr:from>
        <xdr:to>
          <xdr:col>2</xdr:col>
          <xdr:colOff>68580</xdr:colOff>
          <xdr:row>322</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322</xdr:row>
          <xdr:rowOff>0</xdr:rowOff>
        </xdr:from>
        <xdr:to>
          <xdr:col>2</xdr:col>
          <xdr:colOff>68580</xdr:colOff>
          <xdr:row>323</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323</xdr:row>
          <xdr:rowOff>0</xdr:rowOff>
        </xdr:from>
        <xdr:to>
          <xdr:col>2</xdr:col>
          <xdr:colOff>68580</xdr:colOff>
          <xdr:row>324</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324</xdr:row>
          <xdr:rowOff>0</xdr:rowOff>
        </xdr:from>
        <xdr:to>
          <xdr:col>2</xdr:col>
          <xdr:colOff>68580</xdr:colOff>
          <xdr:row>325</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325</xdr:row>
          <xdr:rowOff>0</xdr:rowOff>
        </xdr:from>
        <xdr:to>
          <xdr:col>2</xdr:col>
          <xdr:colOff>68580</xdr:colOff>
          <xdr:row>326</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326</xdr:row>
          <xdr:rowOff>0</xdr:rowOff>
        </xdr:from>
        <xdr:to>
          <xdr:col>2</xdr:col>
          <xdr:colOff>68580</xdr:colOff>
          <xdr:row>327</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327</xdr:row>
          <xdr:rowOff>0</xdr:rowOff>
        </xdr:from>
        <xdr:to>
          <xdr:col>2</xdr:col>
          <xdr:colOff>68580</xdr:colOff>
          <xdr:row>328</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330</xdr:row>
          <xdr:rowOff>0</xdr:rowOff>
        </xdr:from>
        <xdr:to>
          <xdr:col>1</xdr:col>
          <xdr:colOff>876300</xdr:colOff>
          <xdr:row>331</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333</xdr:row>
          <xdr:rowOff>0</xdr:rowOff>
        </xdr:from>
        <xdr:to>
          <xdr:col>1</xdr:col>
          <xdr:colOff>891540</xdr:colOff>
          <xdr:row>334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336</xdr:row>
          <xdr:rowOff>0</xdr:rowOff>
        </xdr:from>
        <xdr:to>
          <xdr:col>1</xdr:col>
          <xdr:colOff>876300</xdr:colOff>
          <xdr:row>337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350</xdr:row>
          <xdr:rowOff>0</xdr:rowOff>
        </xdr:from>
        <xdr:to>
          <xdr:col>1</xdr:col>
          <xdr:colOff>891540</xdr:colOff>
          <xdr:row>351</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353</xdr:row>
          <xdr:rowOff>0</xdr:rowOff>
        </xdr:from>
        <xdr:to>
          <xdr:col>1</xdr:col>
          <xdr:colOff>891540</xdr:colOff>
          <xdr:row>354</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356</xdr:row>
          <xdr:rowOff>0</xdr:rowOff>
        </xdr:from>
        <xdr:to>
          <xdr:col>2</xdr:col>
          <xdr:colOff>68580</xdr:colOff>
          <xdr:row>357</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357</xdr:row>
          <xdr:rowOff>0</xdr:rowOff>
        </xdr:from>
        <xdr:to>
          <xdr:col>2</xdr:col>
          <xdr:colOff>68580</xdr:colOff>
          <xdr:row>358</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358</xdr:row>
          <xdr:rowOff>0</xdr:rowOff>
        </xdr:from>
        <xdr:to>
          <xdr:col>2</xdr:col>
          <xdr:colOff>68580</xdr:colOff>
          <xdr:row>359</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359</xdr:row>
          <xdr:rowOff>0</xdr:rowOff>
        </xdr:from>
        <xdr:to>
          <xdr:col>2</xdr:col>
          <xdr:colOff>68580</xdr:colOff>
          <xdr:row>360</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360</xdr:row>
          <xdr:rowOff>0</xdr:rowOff>
        </xdr:from>
        <xdr:to>
          <xdr:col>2</xdr:col>
          <xdr:colOff>68580</xdr:colOff>
          <xdr:row>361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361</xdr:row>
          <xdr:rowOff>0</xdr:rowOff>
        </xdr:from>
        <xdr:to>
          <xdr:col>2</xdr:col>
          <xdr:colOff>68580</xdr:colOff>
          <xdr:row>362</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362</xdr:row>
          <xdr:rowOff>0</xdr:rowOff>
        </xdr:from>
        <xdr:to>
          <xdr:col>2</xdr:col>
          <xdr:colOff>68580</xdr:colOff>
          <xdr:row>363</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363</xdr:row>
          <xdr:rowOff>0</xdr:rowOff>
        </xdr:from>
        <xdr:to>
          <xdr:col>2</xdr:col>
          <xdr:colOff>68580</xdr:colOff>
          <xdr:row>364</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364</xdr:row>
          <xdr:rowOff>0</xdr:rowOff>
        </xdr:from>
        <xdr:to>
          <xdr:col>2</xdr:col>
          <xdr:colOff>68580</xdr:colOff>
          <xdr:row>365</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365</xdr:row>
          <xdr:rowOff>0</xdr:rowOff>
        </xdr:from>
        <xdr:to>
          <xdr:col>2</xdr:col>
          <xdr:colOff>68580</xdr:colOff>
          <xdr:row>366</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366</xdr:row>
          <xdr:rowOff>0</xdr:rowOff>
        </xdr:from>
        <xdr:to>
          <xdr:col>2</xdr:col>
          <xdr:colOff>68580</xdr:colOff>
          <xdr:row>367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367</xdr:row>
          <xdr:rowOff>0</xdr:rowOff>
        </xdr:from>
        <xdr:to>
          <xdr:col>2</xdr:col>
          <xdr:colOff>68580</xdr:colOff>
          <xdr:row>368</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368</xdr:row>
          <xdr:rowOff>0</xdr:rowOff>
        </xdr:from>
        <xdr:to>
          <xdr:col>2</xdr:col>
          <xdr:colOff>68580</xdr:colOff>
          <xdr:row>369</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369</xdr:row>
          <xdr:rowOff>0</xdr:rowOff>
        </xdr:from>
        <xdr:to>
          <xdr:col>2</xdr:col>
          <xdr:colOff>68580</xdr:colOff>
          <xdr:row>370</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370</xdr:row>
          <xdr:rowOff>0</xdr:rowOff>
        </xdr:from>
        <xdr:to>
          <xdr:col>2</xdr:col>
          <xdr:colOff>68580</xdr:colOff>
          <xdr:row>371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374</xdr:row>
          <xdr:rowOff>0</xdr:rowOff>
        </xdr:from>
        <xdr:to>
          <xdr:col>1</xdr:col>
          <xdr:colOff>876300</xdr:colOff>
          <xdr:row>375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377</xdr:row>
          <xdr:rowOff>0</xdr:rowOff>
        </xdr:from>
        <xdr:to>
          <xdr:col>1</xdr:col>
          <xdr:colOff>891540</xdr:colOff>
          <xdr:row>378</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380</xdr:row>
          <xdr:rowOff>0</xdr:rowOff>
        </xdr:from>
        <xdr:to>
          <xdr:col>1</xdr:col>
          <xdr:colOff>876300</xdr:colOff>
          <xdr:row>381</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349</xdr:row>
      <xdr:rowOff>1</xdr:rowOff>
    </xdr:from>
    <xdr:to>
      <xdr:col>12</xdr:col>
      <xdr:colOff>4664</xdr:colOff>
      <xdr:row>382</xdr:row>
      <xdr:rowOff>1</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8712473" y="115064732"/>
          <a:ext cx="4674987" cy="11416344"/>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 environmental policy shows the company’s overall intentions and direction related to its environmental performance. It reflects the company’s commitment and is formally expressed by top management. It provides a framework for action, setting environmental objectives which take into account applicable legal and other requirements and the company’s environmental impact of its operations, products and services, with the purpose of decreasing the environmental impact, saving resources and costs. The policy should ensure that there are no detrimental changes to soil, water pollution, harmful noise emissions or excessive water consumption.</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The list </a:t>
          </a:r>
          <a:r>
            <a:rPr lang="en-GB" sz="1100">
              <a:solidFill>
                <a:schemeClr val="dk1"/>
              </a:solidFill>
              <a:effectLst/>
              <a:latin typeface="+mn-lt"/>
              <a:ea typeface="+mn-ea"/>
              <a:cs typeface="+mn-cs"/>
            </a:rPr>
            <a:t>presented refers to the </a:t>
          </a:r>
          <a:r>
            <a:rPr lang="en-US" sz="1100" u="sng">
              <a:solidFill>
                <a:schemeClr val="dk1"/>
              </a:solidFill>
              <a:effectLst/>
              <a:latin typeface="+mn-lt"/>
              <a:ea typeface="+mn-ea"/>
              <a:cs typeface="+mn-cs"/>
              <a:hlinkClick xmlns:r="http://schemas.openxmlformats.org/officeDocument/2006/relationships" r:id=""/>
            </a:rPr>
            <a:t>Global Automotive Sustainability Guiding Principles</a:t>
          </a:r>
          <a:r>
            <a:rPr lang="en-US" sz="1100">
              <a:solidFill>
                <a:schemeClr val="dk1"/>
              </a:solidFill>
              <a:effectLst/>
              <a:latin typeface="+mn-lt"/>
              <a:ea typeface="+mn-ea"/>
              <a:cs typeface="+mn-cs"/>
            </a:rPr>
            <a:t> and is explained in the related Guidance Document.</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Greenhouse gases</a:t>
          </a:r>
          <a:r>
            <a:rPr lang="en-US" sz="1100">
              <a:solidFill>
                <a:schemeClr val="dk1"/>
              </a:solidFill>
              <a:effectLst/>
              <a:latin typeface="+mn-lt"/>
              <a:ea typeface="+mn-ea"/>
              <a:cs typeface="+mn-cs"/>
            </a:rPr>
            <a:t> trap heat in the atmosphere and contribute to global warming.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Energy efficiency</a:t>
          </a:r>
          <a:r>
            <a:rPr lang="en-US" sz="1100">
              <a:solidFill>
                <a:schemeClr val="dk1"/>
              </a:solidFill>
              <a:effectLst/>
              <a:latin typeface="+mn-lt"/>
              <a:ea typeface="+mn-ea"/>
              <a:cs typeface="+mn-cs"/>
            </a:rPr>
            <a:t> refers to the amount of energy productively used given the same amount of energy inputs.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Renewable energy</a:t>
          </a:r>
          <a:r>
            <a:rPr lang="en-US" sz="1100">
              <a:solidFill>
                <a:schemeClr val="dk1"/>
              </a:solidFill>
              <a:effectLst/>
              <a:latin typeface="+mn-lt"/>
              <a:ea typeface="+mn-ea"/>
              <a:cs typeface="+mn-cs"/>
            </a:rPr>
            <a:t> refers to energy that comes from natural resources that are not depleted when used. Examples include wind, solar or geothermal energy.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Decarbonisation</a:t>
          </a:r>
          <a:r>
            <a:rPr lang="en-US" sz="1100">
              <a:solidFill>
                <a:schemeClr val="dk1"/>
              </a:solidFill>
              <a:effectLst/>
              <a:latin typeface="+mn-lt"/>
              <a:ea typeface="+mn-ea"/>
              <a:cs typeface="+mn-cs"/>
            </a:rPr>
            <a:t> refers to the removal of GHG emissions from a company's value chain.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Water quality and consumption</a:t>
          </a:r>
          <a:r>
            <a:rPr lang="en-US" sz="1100">
              <a:solidFill>
                <a:schemeClr val="dk1"/>
              </a:solidFill>
              <a:effectLst/>
              <a:latin typeface="+mn-lt"/>
              <a:ea typeface="+mn-ea"/>
              <a:cs typeface="+mn-cs"/>
            </a:rPr>
            <a:t> includes access to clean water and the conservation for future generations.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Air quality</a:t>
          </a:r>
          <a:r>
            <a:rPr lang="en-US" sz="1100">
              <a:solidFill>
                <a:schemeClr val="dk1"/>
              </a:solidFill>
              <a:effectLst/>
              <a:latin typeface="+mn-lt"/>
              <a:ea typeface="+mn-ea"/>
              <a:cs typeface="+mn-cs"/>
            </a:rPr>
            <a:t> is the level of air pollution in the atmosphere.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Responsible chemical management </a:t>
          </a:r>
          <a:r>
            <a:rPr lang="en-US" sz="1100">
              <a:solidFill>
                <a:schemeClr val="dk1"/>
              </a:solidFill>
              <a:effectLst/>
              <a:latin typeface="+mn-lt"/>
              <a:ea typeface="+mn-ea"/>
              <a:cs typeface="+mn-cs"/>
            </a:rPr>
            <a:t>takes into account the life cycle of chemicals including handling, storage and disposal. </a:t>
          </a:r>
          <a:endParaRPr lang="en-BE"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Sustainable resource management </a:t>
          </a:r>
          <a:r>
            <a:rPr lang="en-US" sz="1100">
              <a:solidFill>
                <a:schemeClr val="dk1"/>
              </a:solidFill>
              <a:effectLst/>
              <a:latin typeface="+mn-lt"/>
              <a:ea typeface="+mn-ea"/>
              <a:cs typeface="+mn-cs"/>
            </a:rPr>
            <a:t>is the practice of using less to preserve resources.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Waste reduction</a:t>
          </a:r>
          <a:r>
            <a:rPr lang="en-US" sz="1100">
              <a:solidFill>
                <a:schemeClr val="dk1"/>
              </a:solidFill>
              <a:effectLst/>
              <a:latin typeface="+mn-lt"/>
              <a:ea typeface="+mn-ea"/>
              <a:cs typeface="+mn-cs"/>
            </a:rPr>
            <a:t> is the practice of using less resources to minimise waste and preserve resources.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Reuse </a:t>
          </a:r>
          <a:r>
            <a:rPr lang="en-US" sz="1100">
              <a:solidFill>
                <a:schemeClr val="dk1"/>
              </a:solidFill>
              <a:effectLst/>
              <a:latin typeface="+mn-lt"/>
              <a:ea typeface="+mn-ea"/>
              <a:cs typeface="+mn-cs"/>
            </a:rPr>
            <a:t>refers to the practice of using existing materials or products as they are to reduce waste whilst recycling refers turning a product into a raw material that can be used again, often within a completely new product.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Animal welfare</a:t>
          </a:r>
          <a:r>
            <a:rPr lang="en-US" sz="1100">
              <a:solidFill>
                <a:schemeClr val="dk1"/>
              </a:solidFill>
              <a:effectLst/>
              <a:latin typeface="+mn-lt"/>
              <a:ea typeface="+mn-ea"/>
              <a:cs typeface="+mn-cs"/>
            </a:rPr>
            <a:t> refers to the conditions in which an animal lives. An animal is in a good state of welfare if it is healthy, comfortable, wellnourished, safe, able to express innate behavior, and if it is free from unnecessary pain, fear or distress.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Biodiversity, land use, deforestation and soil quality</a:t>
          </a:r>
          <a:r>
            <a:rPr lang="en-US" sz="1100">
              <a:solidFill>
                <a:schemeClr val="dk1"/>
              </a:solidFill>
              <a:effectLst/>
              <a:latin typeface="+mn-lt"/>
              <a:ea typeface="+mn-ea"/>
              <a:cs typeface="+mn-cs"/>
            </a:rPr>
            <a:t> all refer to the maintenance of ecosystems so that flora and fauna are not lost and natural habitats do not suffer irreparable damage. As part of the European Union's Green Deal plans to protect ecosystems and biodiversity, the European Commission has proposed a new law to halt deforestation and minimise the EU's impact on forests worldwide. The </a:t>
          </a:r>
          <a:r>
            <a:rPr lang="en-US" sz="1100" u="sng">
              <a:solidFill>
                <a:schemeClr val="dk1"/>
              </a:solidFill>
              <a:effectLst/>
              <a:latin typeface="+mn-lt"/>
              <a:ea typeface="+mn-ea"/>
              <a:cs typeface="+mn-cs"/>
              <a:hlinkClick xmlns:r="http://schemas.openxmlformats.org/officeDocument/2006/relationships" r:id=""/>
            </a:rPr>
            <a:t>proposed law</a:t>
          </a:r>
          <a:r>
            <a:rPr lang="en-US" sz="1100">
              <a:solidFill>
                <a:schemeClr val="dk1"/>
              </a:solidFill>
              <a:effectLst/>
              <a:latin typeface="+mn-lt"/>
              <a:ea typeface="+mn-ea"/>
              <a:cs typeface="+mn-cs"/>
            </a:rPr>
            <a:t> will require companies that sell commodities linked to deforestation and forest degradation - such a soy, palm oil, wood and beef products (e.g. leather) - to ensure they are 'deforestation free' before placing them on the European market or exporting them from the EU. </a:t>
          </a:r>
          <a:endParaRPr lang="en-BE" sz="1100">
            <a:solidFill>
              <a:schemeClr val="dk1"/>
            </a:solidFill>
            <a:effectLst/>
            <a:latin typeface="+mn-lt"/>
            <a:ea typeface="+mn-ea"/>
            <a:cs typeface="+mn-cs"/>
          </a:endParaRPr>
        </a:p>
        <a:p>
          <a:r>
            <a:rPr lang="fr-BE" sz="1100">
              <a:solidFill>
                <a:schemeClr val="dk1"/>
              </a:solidFill>
              <a:effectLst/>
              <a:latin typeface="+mn-lt"/>
              <a:ea typeface="+mn-ea"/>
              <a:cs typeface="+mn-cs"/>
            </a:rPr>
            <a:t>Source: EU Commission (Directorate-General for Environment) </a:t>
          </a:r>
          <a:endParaRPr lang="en-BE" sz="1100">
            <a:solidFill>
              <a:schemeClr val="dk1"/>
            </a:solidFill>
            <a:effectLst/>
            <a:latin typeface="+mn-lt"/>
            <a:ea typeface="+mn-ea"/>
            <a:cs typeface="+mn-cs"/>
          </a:endParaRPr>
        </a:p>
        <a:p>
          <a:r>
            <a:rPr lang="fr-BE"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Soil quality</a:t>
          </a:r>
          <a:r>
            <a:rPr lang="en-US" sz="1100">
              <a:solidFill>
                <a:schemeClr val="dk1"/>
              </a:solidFill>
              <a:effectLst/>
              <a:latin typeface="+mn-lt"/>
              <a:ea typeface="+mn-ea"/>
              <a:cs typeface="+mn-cs"/>
            </a:rPr>
            <a:t> refers to the measure of the condition of oil to do what it needs to do, specifically in relation to enhancing the environment and human health.</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b="1">
              <a:solidFill>
                <a:schemeClr val="dk1"/>
              </a:solidFill>
              <a:effectLst/>
              <a:latin typeface="+mn-lt"/>
              <a:ea typeface="+mn-ea"/>
              <a:cs typeface="+mn-cs"/>
            </a:rPr>
            <a:t>Noise emissions</a:t>
          </a:r>
          <a:r>
            <a:rPr lang="en-US" sz="1100">
              <a:solidFill>
                <a:schemeClr val="dk1"/>
              </a:solidFill>
              <a:effectLst/>
              <a:latin typeface="+mn-lt"/>
              <a:ea typeface="+mn-ea"/>
              <a:cs typeface="+mn-cs"/>
            </a:rPr>
            <a:t> relate to the release of noise into the environment from various sources that can be grouped in: transportation activities, industrial activities and daily normal activities.</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402</xdr:row>
          <xdr:rowOff>0</xdr:rowOff>
        </xdr:from>
        <xdr:to>
          <xdr:col>1</xdr:col>
          <xdr:colOff>876300</xdr:colOff>
          <xdr:row>403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382</xdr:row>
      <xdr:rowOff>0</xdr:rowOff>
    </xdr:from>
    <xdr:to>
      <xdr:col>12</xdr:col>
      <xdr:colOff>4664</xdr:colOff>
      <xdr:row>403</xdr:row>
      <xdr:rowOff>308428</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8735786" y="129582332"/>
          <a:ext cx="4676449" cy="5872239"/>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management system can be developed internally or in accordance with national or international standards. Environmental audits enable an organisation to assess and demonstrate its compliance to legislation; environmental performance; and the benefits and limitations of its environmental policy. It is a way of measuring the extent to which a company lives up to the shared values and objectives it has committed itself to. Environmental audits can be conducted internally or by an external body that issues a certificate. Certified management systems provide enhanced assurance to stakeholders that a company is committed to operate business in a sustainable manner and has implemented all the necessary processes. While the SAQ also recognises internally developed management systems, the highest score is achieved if a management system is certified according to internationally recognised standards.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Examples of relevant internationally accepted certification standards include: </a:t>
          </a:r>
          <a:endParaRPr lang="en-BE"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kumimoji="0" lang="en-US" sz="1100" b="0" i="0" u="none" strike="noStrike" kern="0" cap="none" spc="0" normalizeH="0" baseline="0" noProof="0">
              <a:ln>
                <a:noFill/>
              </a:ln>
              <a:solidFill>
                <a:srgbClr val="000000"/>
              </a:solidFill>
              <a:effectLst/>
              <a:uLnTx/>
              <a:uFillTx/>
              <a:latin typeface="Frutiger LT 47 LightCn"/>
              <a:ea typeface="Times New Roman" panose="02020603050405020304" pitchFamily="18" charset="0"/>
              <a:cs typeface="Calibri" panose="020F0502020204030204" pitchFamily="34" charset="0"/>
            </a:rPr>
            <a:t> </a:t>
          </a:r>
          <a:r>
            <a:rPr lang="en-US" sz="1100">
              <a:solidFill>
                <a:schemeClr val="dk1"/>
              </a:solidFill>
              <a:effectLst/>
              <a:latin typeface="+mn-lt"/>
              <a:ea typeface="+mn-ea"/>
              <a:cs typeface="+mn-cs"/>
            </a:rPr>
            <a:t>ISO14001:2015 EMS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ISO14064 GHG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PAS 2060 Carbon neutrality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BS8555 Certification: Implementation of environmental management systems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PAS2050 Carbon footprint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EU Eco-Management and Audit Scheme (EMAS)</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xdr:twoCellAnchor>
    <xdr:from>
      <xdr:col>11</xdr:col>
      <xdr:colOff>0</xdr:colOff>
      <xdr:row>404</xdr:row>
      <xdr:rowOff>0</xdr:rowOff>
    </xdr:from>
    <xdr:to>
      <xdr:col>12</xdr:col>
      <xdr:colOff>4664</xdr:colOff>
      <xdr:row>426</xdr:row>
      <xdr:rowOff>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729425" y="134692989"/>
          <a:ext cx="4675929" cy="5517931"/>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 energy management system is a systematic process for continually improving energy performance and maximising energy savings. A management system can be developed internally or in accordance with national or international standards. Certified management systems provide enhanced assurance to stakeholders that a company is committed to operate business in a sustainable manner and has implemented all the necessary processes. While the SAQ also recognises internally developed management systems, the highest score is achieved if a management system is certified according to internationally recognised standards.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Relevant internationally accepted certification standard: </a:t>
          </a:r>
          <a:endParaRPr lang="en-BE"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kumimoji="0" lang="en-US" sz="1100" b="0" i="0" u="none" strike="noStrike" kern="0" cap="none" spc="0" normalizeH="0" baseline="0" noProof="0">
              <a:ln>
                <a:noFill/>
              </a:ln>
              <a:solidFill>
                <a:srgbClr val="000000"/>
              </a:solidFill>
              <a:effectLst/>
              <a:uLnTx/>
              <a:uFillTx/>
              <a:latin typeface="Frutiger LT 47 LightCn"/>
              <a:ea typeface="Times New Roman" panose="02020603050405020304" pitchFamily="18" charset="0"/>
              <a:cs typeface="Calibri" panose="020F0502020204030204" pitchFamily="34" charset="0"/>
            </a:rPr>
            <a:t> </a:t>
          </a:r>
          <a:r>
            <a:rPr lang="en-US" sz="1100">
              <a:solidFill>
                <a:schemeClr val="dk1"/>
              </a:solidFill>
              <a:effectLst/>
              <a:latin typeface="+mn-lt"/>
              <a:ea typeface="+mn-ea"/>
              <a:cs typeface="+mn-cs"/>
            </a:rPr>
            <a:t>ISO 50001 - Energy Management</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427</xdr:row>
          <xdr:rowOff>0</xdr:rowOff>
        </xdr:from>
        <xdr:to>
          <xdr:col>2</xdr:col>
          <xdr:colOff>53340</xdr:colOff>
          <xdr:row>428</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428</xdr:row>
          <xdr:rowOff>0</xdr:rowOff>
        </xdr:from>
        <xdr:to>
          <xdr:col>2</xdr:col>
          <xdr:colOff>53340</xdr:colOff>
          <xdr:row>429</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429</xdr:row>
          <xdr:rowOff>0</xdr:rowOff>
        </xdr:from>
        <xdr:to>
          <xdr:col>2</xdr:col>
          <xdr:colOff>53340</xdr:colOff>
          <xdr:row>430</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430</xdr:row>
          <xdr:rowOff>0</xdr:rowOff>
        </xdr:from>
        <xdr:to>
          <xdr:col>2</xdr:col>
          <xdr:colOff>53340</xdr:colOff>
          <xdr:row>431</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431</xdr:row>
          <xdr:rowOff>0</xdr:rowOff>
        </xdr:from>
        <xdr:to>
          <xdr:col>2</xdr:col>
          <xdr:colOff>53340</xdr:colOff>
          <xdr:row>432</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432</xdr:row>
          <xdr:rowOff>0</xdr:rowOff>
        </xdr:from>
        <xdr:to>
          <xdr:col>2</xdr:col>
          <xdr:colOff>53340</xdr:colOff>
          <xdr:row>433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433</xdr:row>
          <xdr:rowOff>0</xdr:rowOff>
        </xdr:from>
        <xdr:to>
          <xdr:col>2</xdr:col>
          <xdr:colOff>53340</xdr:colOff>
          <xdr:row>434</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434</xdr:row>
          <xdr:rowOff>0</xdr:rowOff>
        </xdr:from>
        <xdr:to>
          <xdr:col>2</xdr:col>
          <xdr:colOff>53340</xdr:colOff>
          <xdr:row>435</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435</xdr:row>
          <xdr:rowOff>0</xdr:rowOff>
        </xdr:from>
        <xdr:to>
          <xdr:col>2</xdr:col>
          <xdr:colOff>53340</xdr:colOff>
          <xdr:row>436</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436</xdr:row>
          <xdr:rowOff>0</xdr:rowOff>
        </xdr:from>
        <xdr:to>
          <xdr:col>2</xdr:col>
          <xdr:colOff>53340</xdr:colOff>
          <xdr:row>437</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437</xdr:row>
          <xdr:rowOff>0</xdr:rowOff>
        </xdr:from>
        <xdr:to>
          <xdr:col>2</xdr:col>
          <xdr:colOff>53340</xdr:colOff>
          <xdr:row>438</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438</xdr:row>
          <xdr:rowOff>0</xdr:rowOff>
        </xdr:from>
        <xdr:to>
          <xdr:col>2</xdr:col>
          <xdr:colOff>53340</xdr:colOff>
          <xdr:row>439</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426</xdr:row>
      <xdr:rowOff>0</xdr:rowOff>
    </xdr:from>
    <xdr:to>
      <xdr:col>12</xdr:col>
      <xdr:colOff>4664</xdr:colOff>
      <xdr:row>442</xdr:row>
      <xdr:rowOff>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8729425" y="140210920"/>
          <a:ext cx="4675929" cy="4904827"/>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0000"/>
              </a:solidFill>
              <a:effectLst/>
              <a:latin typeface="Frutiger LT 47 LightCn"/>
              <a:ea typeface="Times New Roman" panose="02020603050405020304" pitchFamily="18" charset="0"/>
              <a:cs typeface="Calibri" panose="020F0502020204030204" pitchFamily="34" charset="0"/>
            </a:rPr>
            <a:t>Renewable energy sources are inexhaustible energy sources replenished naturally over time. The following energy sources can be classified as renewable:</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Wind</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Solar</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Hydro</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Biomass</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Geothermal</a:t>
          </a:r>
          <a:endParaRPr lang="en-BE" sz="1600">
            <a:effectLst/>
            <a:latin typeface="Lucida Sans Unicode" panose="020B0602030504020204" pitchFamily="34" charset="0"/>
            <a:ea typeface="Lucida Sans Unicode" panose="020B0602030504020204" pitchFamily="34" charset="0"/>
          </a:endParaRPr>
        </a:p>
        <a:p>
          <a:pPr marL="342900" lvl="0" indent="-342900">
            <a:buClr>
              <a:srgbClr val="138B44"/>
            </a:buClr>
            <a:buSzPts val="700"/>
            <a:buFont typeface="Lucida Sans Unicode" panose="020B0602030504020204" pitchFamily="34" charset="0"/>
            <a:buChar char="&gt;"/>
          </a:pPr>
          <a:r>
            <a:rPr lang="en-US" sz="1100">
              <a:solidFill>
                <a:srgbClr val="000000"/>
              </a:solidFill>
              <a:effectLst/>
              <a:latin typeface="Frutiger LT 47 LightCn"/>
              <a:ea typeface="Times New Roman" panose="02020603050405020304" pitchFamily="18" charset="0"/>
              <a:cs typeface="Calibri" panose="020F0502020204030204" pitchFamily="34" charset="0"/>
            </a:rPr>
            <a:t>Marine</a:t>
          </a:r>
          <a:endParaRPr lang="en-BE" sz="1600">
            <a:effectLst/>
            <a:latin typeface="Lucida Sans Unicode" panose="020B0602030504020204" pitchFamily="34" charset="0"/>
            <a:ea typeface="Lucida Sans Unicode" panose="020B0602030504020204" pitchFamily="34" charset="0"/>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443</xdr:row>
          <xdr:rowOff>0</xdr:rowOff>
        </xdr:from>
        <xdr:to>
          <xdr:col>2</xdr:col>
          <xdr:colOff>53340</xdr:colOff>
          <xdr:row>444</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444</xdr:row>
          <xdr:rowOff>0</xdr:rowOff>
        </xdr:from>
        <xdr:to>
          <xdr:col>2</xdr:col>
          <xdr:colOff>53340</xdr:colOff>
          <xdr:row>445</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445</xdr:row>
          <xdr:rowOff>0</xdr:rowOff>
        </xdr:from>
        <xdr:to>
          <xdr:col>2</xdr:col>
          <xdr:colOff>53340</xdr:colOff>
          <xdr:row>446</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446</xdr:row>
          <xdr:rowOff>0</xdr:rowOff>
        </xdr:from>
        <xdr:to>
          <xdr:col>2</xdr:col>
          <xdr:colOff>53340</xdr:colOff>
          <xdr:row>447</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447</xdr:row>
          <xdr:rowOff>0</xdr:rowOff>
        </xdr:from>
        <xdr:to>
          <xdr:col>2</xdr:col>
          <xdr:colOff>53340</xdr:colOff>
          <xdr:row>448</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448</xdr:row>
          <xdr:rowOff>0</xdr:rowOff>
        </xdr:from>
        <xdr:to>
          <xdr:col>2</xdr:col>
          <xdr:colOff>53340</xdr:colOff>
          <xdr:row>449</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449</xdr:row>
          <xdr:rowOff>0</xdr:rowOff>
        </xdr:from>
        <xdr:to>
          <xdr:col>2</xdr:col>
          <xdr:colOff>53340</xdr:colOff>
          <xdr:row>450</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450</xdr:row>
          <xdr:rowOff>0</xdr:rowOff>
        </xdr:from>
        <xdr:to>
          <xdr:col>2</xdr:col>
          <xdr:colOff>53340</xdr:colOff>
          <xdr:row>451</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451</xdr:row>
          <xdr:rowOff>0</xdr:rowOff>
        </xdr:from>
        <xdr:to>
          <xdr:col>2</xdr:col>
          <xdr:colOff>53340</xdr:colOff>
          <xdr:row>452</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452</xdr:row>
          <xdr:rowOff>0</xdr:rowOff>
        </xdr:from>
        <xdr:to>
          <xdr:col>2</xdr:col>
          <xdr:colOff>53340</xdr:colOff>
          <xdr:row>453</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453</xdr:row>
          <xdr:rowOff>0</xdr:rowOff>
        </xdr:from>
        <xdr:to>
          <xdr:col>2</xdr:col>
          <xdr:colOff>53340</xdr:colOff>
          <xdr:row>454</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454</xdr:row>
          <xdr:rowOff>0</xdr:rowOff>
        </xdr:from>
        <xdr:to>
          <xdr:col>2</xdr:col>
          <xdr:colOff>53340</xdr:colOff>
          <xdr:row>455</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442</xdr:row>
      <xdr:rowOff>0</xdr:rowOff>
    </xdr:from>
    <xdr:to>
      <xdr:col>12</xdr:col>
      <xdr:colOff>4664</xdr:colOff>
      <xdr:row>457</xdr:row>
      <xdr:rowOff>306551</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729425" y="145115747"/>
          <a:ext cx="4675929" cy="4904827"/>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459</xdr:row>
          <xdr:rowOff>0</xdr:rowOff>
        </xdr:from>
        <xdr:to>
          <xdr:col>1</xdr:col>
          <xdr:colOff>891540</xdr:colOff>
          <xdr:row>460</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462</xdr:row>
          <xdr:rowOff>0</xdr:rowOff>
        </xdr:from>
        <xdr:to>
          <xdr:col>1</xdr:col>
          <xdr:colOff>891540</xdr:colOff>
          <xdr:row>463</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465</xdr:row>
          <xdr:rowOff>0</xdr:rowOff>
        </xdr:from>
        <xdr:to>
          <xdr:col>2</xdr:col>
          <xdr:colOff>68580</xdr:colOff>
          <xdr:row>466</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468</xdr:row>
          <xdr:rowOff>0</xdr:rowOff>
        </xdr:from>
        <xdr:to>
          <xdr:col>2</xdr:col>
          <xdr:colOff>68580</xdr:colOff>
          <xdr:row>469</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469</xdr:row>
          <xdr:rowOff>0</xdr:rowOff>
        </xdr:from>
        <xdr:to>
          <xdr:col>2</xdr:col>
          <xdr:colOff>68580</xdr:colOff>
          <xdr:row>470</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458</xdr:row>
      <xdr:rowOff>0</xdr:rowOff>
    </xdr:from>
    <xdr:to>
      <xdr:col>12</xdr:col>
      <xdr:colOff>4664</xdr:colOff>
      <xdr:row>476</xdr:row>
      <xdr:rowOff>291954</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729425" y="150020575"/>
          <a:ext cx="4675929" cy="6422988"/>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the </a:t>
          </a:r>
          <a:r>
            <a:rPr lang="en-US" sz="1100" u="sng">
              <a:solidFill>
                <a:schemeClr val="dk1"/>
              </a:solidFill>
              <a:effectLst/>
              <a:latin typeface="+mn-lt"/>
              <a:ea typeface="+mn-ea"/>
              <a:cs typeface="+mn-cs"/>
              <a:hlinkClick xmlns:r="http://schemas.openxmlformats.org/officeDocument/2006/relationships" r:id=""/>
            </a:rPr>
            <a:t>Greenhouse Gas Protocol</a:t>
          </a:r>
          <a:r>
            <a:rPr lang="en-US" sz="1100">
              <a:solidFill>
                <a:schemeClr val="dk1"/>
              </a:solidFill>
              <a:effectLst/>
              <a:latin typeface="+mn-lt"/>
              <a:ea typeface="+mn-ea"/>
              <a:cs typeface="+mn-cs"/>
            </a:rPr>
            <a:t>, a key component of effective Greenhouse Gas (GHG)</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management is setting a GHG emission reduction target and tracking performance against the target. Emission reduction targets could cover:</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Scope 1 - Direction company emissions related to burning fossil fuel on-site;</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Scope 2 - Indirect company emissions related to the production of purchased electricity, heat or steam;</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Scope 3 - Indirect company emissions related to your company's value chain activities, including upstream and downstream emissions.</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472</xdr:row>
          <xdr:rowOff>0</xdr:rowOff>
        </xdr:from>
        <xdr:to>
          <xdr:col>1</xdr:col>
          <xdr:colOff>891540</xdr:colOff>
          <xdr:row>473</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475</xdr:row>
          <xdr:rowOff>0</xdr:rowOff>
        </xdr:from>
        <xdr:to>
          <xdr:col>1</xdr:col>
          <xdr:colOff>891540</xdr:colOff>
          <xdr:row>476</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478</xdr:row>
          <xdr:rowOff>0</xdr:rowOff>
        </xdr:from>
        <xdr:to>
          <xdr:col>1</xdr:col>
          <xdr:colOff>891540</xdr:colOff>
          <xdr:row>479</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479</xdr:row>
          <xdr:rowOff>0</xdr:rowOff>
        </xdr:from>
        <xdr:to>
          <xdr:col>1</xdr:col>
          <xdr:colOff>891540</xdr:colOff>
          <xdr:row>480</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482</xdr:row>
          <xdr:rowOff>0</xdr:rowOff>
        </xdr:from>
        <xdr:to>
          <xdr:col>2</xdr:col>
          <xdr:colOff>68580</xdr:colOff>
          <xdr:row>483</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485</xdr:row>
          <xdr:rowOff>0</xdr:rowOff>
        </xdr:from>
        <xdr:to>
          <xdr:col>2</xdr:col>
          <xdr:colOff>68580</xdr:colOff>
          <xdr:row>486</xdr:row>
          <xdr:rowOff>22860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485</xdr:row>
          <xdr:rowOff>0</xdr:rowOff>
        </xdr:from>
        <xdr:to>
          <xdr:col>2</xdr:col>
          <xdr:colOff>68580</xdr:colOff>
          <xdr:row>486</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488</xdr:row>
          <xdr:rowOff>0</xdr:rowOff>
        </xdr:from>
        <xdr:to>
          <xdr:col>2</xdr:col>
          <xdr:colOff>68580</xdr:colOff>
          <xdr:row>488</xdr:row>
          <xdr:rowOff>304800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489</xdr:row>
          <xdr:rowOff>0</xdr:rowOff>
        </xdr:from>
        <xdr:to>
          <xdr:col>2</xdr:col>
          <xdr:colOff>68580</xdr:colOff>
          <xdr:row>489</xdr:row>
          <xdr:rowOff>304800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490</xdr:row>
          <xdr:rowOff>0</xdr:rowOff>
        </xdr:from>
        <xdr:to>
          <xdr:col>2</xdr:col>
          <xdr:colOff>68580</xdr:colOff>
          <xdr:row>490</xdr:row>
          <xdr:rowOff>304800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491</xdr:row>
          <xdr:rowOff>0</xdr:rowOff>
        </xdr:from>
        <xdr:to>
          <xdr:col>2</xdr:col>
          <xdr:colOff>68580</xdr:colOff>
          <xdr:row>491</xdr:row>
          <xdr:rowOff>304800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492</xdr:row>
          <xdr:rowOff>0</xdr:rowOff>
        </xdr:from>
        <xdr:to>
          <xdr:col>2</xdr:col>
          <xdr:colOff>68580</xdr:colOff>
          <xdr:row>492</xdr:row>
          <xdr:rowOff>304800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493</xdr:row>
          <xdr:rowOff>0</xdr:rowOff>
        </xdr:from>
        <xdr:to>
          <xdr:col>2</xdr:col>
          <xdr:colOff>68580</xdr:colOff>
          <xdr:row>494</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476</xdr:row>
      <xdr:rowOff>306551</xdr:rowOff>
    </xdr:from>
    <xdr:to>
      <xdr:col>12</xdr:col>
      <xdr:colOff>4664</xdr:colOff>
      <xdr:row>499</xdr:row>
      <xdr:rowOff>0</xdr:rowOff>
    </xdr:to>
    <xdr:sp macro="" textlink="">
      <xdr:nvSpPr>
        <xdr:cNvPr id="21" name="TextBox 20">
          <a:hlinkClick xmlns:r="http://schemas.openxmlformats.org/officeDocument/2006/relationships" r:id="rId8"/>
          <a:extLst>
            <a:ext uri="{FF2B5EF4-FFF2-40B4-BE49-F238E27FC236}">
              <a16:creationId xmlns:a16="http://schemas.microsoft.com/office/drawing/2014/main" id="{00000000-0008-0000-0000-000015000000}"/>
            </a:ext>
          </a:extLst>
        </xdr:cNvPr>
        <xdr:cNvSpPr txBox="1"/>
      </xdr:nvSpPr>
      <xdr:spPr>
        <a:xfrm>
          <a:off x="9342529" y="156458160"/>
          <a:ext cx="4675928" cy="10116207"/>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Restrictions are a tool to protect human health and the environment from unacceptable risks posed by chemicals. Restrictions may limit or ban the manufacture, placing on the market or use of a substance. A restriction applies to any substance on its own, in a mixture or in an article, including those that do not require registration. It can also apply to imports.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Examples of hazardous (restrictive) substances include but are not limited to:</a:t>
          </a:r>
          <a:r>
            <a:rPr lang="en-US" sz="1100">
              <a:solidFill>
                <a:schemeClr val="dk1"/>
              </a:solidFill>
              <a:effectLst/>
              <a:latin typeface="+mn-lt"/>
              <a:ea typeface="+mn-ea"/>
              <a:cs typeface="+mn-cs"/>
            </a:rPr>
            <a:t> Chrom6, lead, AZO dyes, DMF, PAHs, Phthalates, PFOS, nickel release.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Source: European Chemicals Agency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Examples of regulations on restricted substances and chemical handling: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REACH</a:t>
          </a:r>
          <a:r>
            <a:rPr lang="en-US" sz="1100">
              <a:solidFill>
                <a:schemeClr val="dk1"/>
              </a:solidFill>
              <a:effectLst/>
              <a:latin typeface="+mn-lt"/>
              <a:ea typeface="+mn-ea"/>
              <a:cs typeface="+mn-cs"/>
            </a:rPr>
            <a:t> (Registration, Evaluation, Authorisation, and Restriction of Chemicals) is a European Union Regulation addressing the production</a:t>
          </a:r>
          <a:r>
            <a:rPr lang="en-GB" sz="1100">
              <a:solidFill>
                <a:schemeClr val="dk1"/>
              </a:solidFill>
              <a:effectLst/>
              <a:latin typeface="+mn-lt"/>
              <a:ea typeface="+mn-ea"/>
              <a:cs typeface="+mn-cs"/>
            </a:rPr>
            <a:t>n and use of chemical substances, and their potential impact on both human health and the environment. The regulation defines and includes substances, preparations, and articles. </a:t>
          </a:r>
          <a:r>
            <a:rPr lang="en-US" sz="1100">
              <a:solidFill>
                <a:schemeClr val="dk1"/>
              </a:solidFill>
              <a:effectLst/>
              <a:latin typeface="+mn-lt"/>
              <a:ea typeface="+mn-ea"/>
              <a:cs typeface="+mn-cs"/>
            </a:rPr>
            <a:t>Manufacturers a</a:t>
          </a:r>
          <a:r>
            <a:rPr lang="en-GB" sz="1100">
              <a:solidFill>
                <a:schemeClr val="dk1"/>
              </a:solidFill>
              <a:effectLst/>
              <a:latin typeface="+mn-lt"/>
              <a:ea typeface="+mn-ea"/>
              <a:cs typeface="+mn-cs"/>
            </a:rPr>
            <a:t>nd </a:t>
          </a:r>
          <a:r>
            <a:rPr lang="en-US" sz="1100">
              <a:solidFill>
                <a:schemeClr val="dk1"/>
              </a:solidFill>
              <a:effectLst/>
              <a:latin typeface="+mn-lt"/>
              <a:ea typeface="+mn-ea"/>
              <a:cs typeface="+mn-cs"/>
            </a:rPr>
            <a:t>importers are required to gather information on the properties of</a:t>
          </a:r>
          <a:r>
            <a:rPr lang="en-GB" sz="1100">
              <a:solidFill>
                <a:schemeClr val="dk1"/>
              </a:solidFill>
              <a:effectLst/>
              <a:latin typeface="+mn-lt"/>
              <a:ea typeface="+mn-ea"/>
              <a:cs typeface="+mn-cs"/>
            </a:rPr>
            <a:t> their chemical substances and to register the information in a central</a:t>
          </a:r>
          <a:r>
            <a:rPr lang="en-US" sz="1100">
              <a:solidFill>
                <a:schemeClr val="dk1"/>
              </a:solidFill>
              <a:effectLst/>
              <a:latin typeface="+mn-lt"/>
              <a:ea typeface="+mn-ea"/>
              <a:cs typeface="+mn-cs"/>
            </a:rPr>
            <a:t> database run by the European Chemicals Agency.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RoHS</a:t>
          </a:r>
          <a:r>
            <a:rPr lang="en-US" sz="1100">
              <a:solidFill>
                <a:schemeClr val="dk1"/>
              </a:solidFill>
              <a:effectLst/>
              <a:latin typeface="+mn-lt"/>
              <a:ea typeface="+mn-ea"/>
              <a:cs typeface="+mn-cs"/>
            </a:rPr>
            <a:t> (Restriction of Hazardous Substances) or the Restriction o</a:t>
          </a:r>
          <a:r>
            <a:rPr lang="en-GB" sz="1100">
              <a:solidFill>
                <a:schemeClr val="dk1"/>
              </a:solidFill>
              <a:effectLst/>
              <a:latin typeface="+mn-lt"/>
              <a:ea typeface="+mn-ea"/>
              <a:cs typeface="+mn-cs"/>
            </a:rPr>
            <a:t>f the Use of Certain Hazardous Substances in Electrical and Electronic Equipment Directive (2011/65/UE) bans the placing on the EU market of new electrical and electronic equipment containing more than the agreed levels of lead, cadmium, mercury and other substances. </a:t>
          </a:r>
          <a:endParaRPr lang="en-BE"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GB" sz="1100" u="sng">
              <a:solidFill>
                <a:schemeClr val="dk1"/>
              </a:solidFill>
              <a:effectLst/>
              <a:latin typeface="+mn-lt"/>
              <a:ea typeface="+mn-ea"/>
              <a:cs typeface="+mn-cs"/>
              <a:hlinkClick xmlns:r="http://schemas.openxmlformats.org/officeDocument/2006/relationships" r:id=""/>
            </a:rPr>
            <a:t>ELV 2000/53/EC</a:t>
          </a:r>
          <a:r>
            <a:rPr lang="en-GB" sz="1100">
              <a:solidFill>
                <a:schemeClr val="dk1"/>
              </a:solidFill>
              <a:effectLst/>
              <a:latin typeface="+mn-lt"/>
              <a:ea typeface="+mn-ea"/>
              <a:cs typeface="+mn-cs"/>
            </a:rPr>
            <a:t> lays down measures which aim at the prevention of waster from vehicles and, in addition, at the reuse, recycling and other forms of recovery of end-of life vehicles and their components so as to reduce the disposal of waste, as well as the improvement in environmental performance of all the economic operators involved in the life cycle of vehicles </a:t>
          </a:r>
          <a:r>
            <a:rPr lang="en-US" sz="1100">
              <a:solidFill>
                <a:schemeClr val="dk1"/>
              </a:solidFill>
              <a:effectLst/>
              <a:latin typeface="+mn-lt"/>
              <a:ea typeface="+mn-ea"/>
              <a:cs typeface="+mn-cs"/>
            </a:rPr>
            <a:t>and especially the operators directly involved in the treatment of end-of life vehicles.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The Minamata Convention on Mercury</a:t>
          </a:r>
          <a:r>
            <a:rPr lang="en-US" sz="1100">
              <a:solidFill>
                <a:schemeClr val="dk1"/>
              </a:solidFill>
              <a:effectLst/>
              <a:latin typeface="+mn-lt"/>
              <a:ea typeface="+mn-ea"/>
              <a:cs typeface="+mn-cs"/>
            </a:rPr>
            <a:t>. The production of mercury- added products is permitted under the exceptions of Annex A, under registered exceptions, or if there is an alternative strategy for the product reported to the Conference of Parties by a country (Art. 4(2) lit. a). The use of mercury (compounds) in manufacturing processes is permitted under Annex B or under registered exceptions (Art. 5(2) and Art. 6). The Convention also addresses interim storage of mercury and its disposal once it becomes waste, sites contaminated by mercury as well as health issues. Mercury waste must be treated according to Art. 11(3).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The Stockholm Convention on Persistent Organic Pollutants</a:t>
          </a:r>
          <a:r>
            <a:rPr lang="en-US" sz="1100">
              <a:solidFill>
                <a:schemeClr val="dk1"/>
              </a:solidFill>
              <a:effectLst/>
              <a:latin typeface="+mn-lt"/>
              <a:ea typeface="+mn-ea"/>
              <a:cs typeface="+mn-cs"/>
            </a:rPr>
            <a:t>. The Convention requires its parties to take measures to eliminate or reduce the release of POPs into the environment. The production and use are permitted for laboratory-scale research or as reference standard (Art. 3(5)), under the exceptions of Annex I, under the grace period of Art. 4(2) Sentence 1 Regulation (EU) 2019/1021, or under Annex I, part B Regulation (EC) No. 850/2004. The handling, collection, storage, and disposal is permitted under Art. 6.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The Basel Convention</a:t>
          </a:r>
          <a:r>
            <a:rPr lang="en-US" sz="1100">
              <a:solidFill>
                <a:schemeClr val="dk1"/>
              </a:solidFill>
              <a:effectLst/>
              <a:latin typeface="+mn-lt"/>
              <a:ea typeface="+mn-ea"/>
              <a:cs typeface="+mn-cs"/>
            </a:rPr>
            <a:t> prohibits the import and export of hazardous waste from and to third party countries and some of the party countries. In addition to the provisions of the convention, Council Directive 91/689/EEC must be taken into account when defining hazardous waste</a:t>
          </a:r>
          <a:r>
            <a:rPr lang="en-GB" sz="1100">
              <a:solidFill>
                <a:schemeClr val="dk1"/>
              </a:solidFill>
              <a:effectLst/>
              <a:latin typeface="+mn-lt"/>
              <a:ea typeface="+mn-ea"/>
              <a:cs typeface="+mn-cs"/>
            </a:rPr>
            <a:t>.</a:t>
          </a:r>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500</xdr:row>
          <xdr:rowOff>0</xdr:rowOff>
        </xdr:from>
        <xdr:to>
          <xdr:col>1</xdr:col>
          <xdr:colOff>891540</xdr:colOff>
          <xdr:row>501</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503</xdr:row>
          <xdr:rowOff>0</xdr:rowOff>
        </xdr:from>
        <xdr:to>
          <xdr:col>1</xdr:col>
          <xdr:colOff>891540</xdr:colOff>
          <xdr:row>504</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499</xdr:row>
      <xdr:rowOff>0</xdr:rowOff>
    </xdr:from>
    <xdr:to>
      <xdr:col>12</xdr:col>
      <xdr:colOff>4664</xdr:colOff>
      <xdr:row>517</xdr:row>
      <xdr:rowOff>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9361129" y="166923065"/>
          <a:ext cx="4674987" cy="5530645"/>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hlinkClick xmlns:r="http://schemas.openxmlformats.org/officeDocument/2006/relationships" r:id=""/>
            </a:rPr>
            <a:t>CDP</a:t>
          </a:r>
          <a:r>
            <a:rPr lang="en-US" sz="1100">
              <a:solidFill>
                <a:schemeClr val="dk1"/>
              </a:solidFill>
              <a:effectLst/>
              <a:latin typeface="+mn-lt"/>
              <a:ea typeface="+mn-ea"/>
              <a:cs typeface="+mn-cs"/>
            </a:rPr>
            <a:t> uses a scoring methodology to incentivise companies to measure and manage environmental impacts through participation in CDP's climate change, water, forests, and supply chain programs. Each of CDP's questionnaires (Climate change, Water and Forests) has an individual scoring methodology.</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271</xdr:row>
          <xdr:rowOff>0</xdr:rowOff>
        </xdr:from>
        <xdr:to>
          <xdr:col>1</xdr:col>
          <xdr:colOff>876300</xdr:colOff>
          <xdr:row>272</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272</xdr:row>
          <xdr:rowOff>0</xdr:rowOff>
        </xdr:from>
        <xdr:to>
          <xdr:col>1</xdr:col>
          <xdr:colOff>876300</xdr:colOff>
          <xdr:row>273</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273</xdr:row>
          <xdr:rowOff>0</xdr:rowOff>
        </xdr:from>
        <xdr:to>
          <xdr:col>1</xdr:col>
          <xdr:colOff>876300</xdr:colOff>
          <xdr:row>274</xdr:row>
          <xdr:rowOff>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274</xdr:row>
          <xdr:rowOff>0</xdr:rowOff>
        </xdr:from>
        <xdr:to>
          <xdr:col>1</xdr:col>
          <xdr:colOff>876300</xdr:colOff>
          <xdr:row>274</xdr:row>
          <xdr:rowOff>304800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275</xdr:row>
          <xdr:rowOff>0</xdr:rowOff>
        </xdr:from>
        <xdr:to>
          <xdr:col>1</xdr:col>
          <xdr:colOff>876300</xdr:colOff>
          <xdr:row>276</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276</xdr:row>
          <xdr:rowOff>0</xdr:rowOff>
        </xdr:from>
        <xdr:to>
          <xdr:col>1</xdr:col>
          <xdr:colOff>876300</xdr:colOff>
          <xdr:row>277</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277</xdr:row>
          <xdr:rowOff>0</xdr:rowOff>
        </xdr:from>
        <xdr:to>
          <xdr:col>1</xdr:col>
          <xdr:colOff>876300</xdr:colOff>
          <xdr:row>278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383</xdr:row>
          <xdr:rowOff>22860</xdr:rowOff>
        </xdr:from>
        <xdr:to>
          <xdr:col>1</xdr:col>
          <xdr:colOff>647700</xdr:colOff>
          <xdr:row>383</xdr:row>
          <xdr:rowOff>304800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391</xdr:row>
          <xdr:rowOff>0</xdr:rowOff>
        </xdr:from>
        <xdr:to>
          <xdr:col>1</xdr:col>
          <xdr:colOff>685800</xdr:colOff>
          <xdr:row>392</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399</xdr:row>
          <xdr:rowOff>0</xdr:rowOff>
        </xdr:from>
        <xdr:to>
          <xdr:col>1</xdr:col>
          <xdr:colOff>601980</xdr:colOff>
          <xdr:row>400</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404</xdr:row>
      <xdr:rowOff>0</xdr:rowOff>
    </xdr:from>
    <xdr:to>
      <xdr:col>12</xdr:col>
      <xdr:colOff>4664</xdr:colOff>
      <xdr:row>425</xdr:row>
      <xdr:rowOff>308428</xdr:rowOff>
    </xdr:to>
    <xdr:sp macro="" textlink="">
      <xdr:nvSpPr>
        <xdr:cNvPr id="291" name="TextBox 290">
          <a:extLst>
            <a:ext uri="{FF2B5EF4-FFF2-40B4-BE49-F238E27FC236}">
              <a16:creationId xmlns:a16="http://schemas.microsoft.com/office/drawing/2014/main" id="{00000000-0008-0000-0000-000023010000}"/>
            </a:ext>
          </a:extLst>
        </xdr:cNvPr>
        <xdr:cNvSpPr txBox="1"/>
      </xdr:nvSpPr>
      <xdr:spPr>
        <a:xfrm>
          <a:off x="8353425" y="122367675"/>
          <a:ext cx="7024589" cy="6794953"/>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management system can be developed internally or in accordance with national or international standards. Environmental audits enable an organisation to assess and demonstrate its compliance to legislation; environmental performance; and the benefits and limitations of its environmental policy. It is a way of measuring the extent to which a company lives up to the shared values and objectives it has committed itself to. Environmental audits can be conducted internally or by an external body that issues a certificate. Certified management systems provide enhanced assurance to stakeholders that a company is committed to operate business in a sustainable manner and has implemented all the necessary processes. While the SAQ also recognises internally developed management systems, the highest score is achieved if a management system is certified according to internationally recognised standards.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Examples of relevant internationally accepted certification standards include: </a:t>
          </a:r>
          <a:endParaRPr lang="en-BE"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kumimoji="0" lang="en-US" sz="1100" b="0" i="0" u="none" strike="noStrike" kern="0" cap="none" spc="0" normalizeH="0" baseline="0" noProof="0">
              <a:ln>
                <a:noFill/>
              </a:ln>
              <a:solidFill>
                <a:srgbClr val="000000"/>
              </a:solidFill>
              <a:effectLst/>
              <a:uLnTx/>
              <a:uFillTx/>
              <a:latin typeface="Frutiger LT 47 LightCn"/>
              <a:ea typeface="Times New Roman" panose="02020603050405020304" pitchFamily="18" charset="0"/>
              <a:cs typeface="Calibri" panose="020F0502020204030204" pitchFamily="34" charset="0"/>
            </a:rPr>
            <a:t> </a:t>
          </a:r>
          <a:r>
            <a:rPr lang="en-US" sz="1100">
              <a:solidFill>
                <a:schemeClr val="dk1"/>
              </a:solidFill>
              <a:effectLst/>
              <a:latin typeface="+mn-lt"/>
              <a:ea typeface="+mn-ea"/>
              <a:cs typeface="+mn-cs"/>
            </a:rPr>
            <a:t>ISO14001:2015 EMS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ISO14064 GHG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PAS 2060 Carbon neutrality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BS8555 Certification: Implementation of environmental management systems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PAS2050 Carbon footprint </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EU Eco-Management and Audit Scheme (EMAS)</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405</xdr:row>
          <xdr:rowOff>22860</xdr:rowOff>
        </xdr:from>
        <xdr:to>
          <xdr:col>1</xdr:col>
          <xdr:colOff>647700</xdr:colOff>
          <xdr:row>405</xdr:row>
          <xdr:rowOff>304800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413</xdr:row>
          <xdr:rowOff>0</xdr:rowOff>
        </xdr:from>
        <xdr:to>
          <xdr:col>1</xdr:col>
          <xdr:colOff>685800</xdr:colOff>
          <xdr:row>414</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421</xdr:row>
          <xdr:rowOff>0</xdr:rowOff>
        </xdr:from>
        <xdr:to>
          <xdr:col>1</xdr:col>
          <xdr:colOff>601980</xdr:colOff>
          <xdr:row>422</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424</xdr:row>
          <xdr:rowOff>0</xdr:rowOff>
        </xdr:from>
        <xdr:to>
          <xdr:col>1</xdr:col>
          <xdr:colOff>601980</xdr:colOff>
          <xdr:row>425</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526</xdr:row>
          <xdr:rowOff>0</xdr:rowOff>
        </xdr:from>
        <xdr:to>
          <xdr:col>2</xdr:col>
          <xdr:colOff>53340</xdr:colOff>
          <xdr:row>527</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527</xdr:row>
          <xdr:rowOff>0</xdr:rowOff>
        </xdr:from>
        <xdr:to>
          <xdr:col>2</xdr:col>
          <xdr:colOff>53340</xdr:colOff>
          <xdr:row>528</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528</xdr:row>
          <xdr:rowOff>0</xdr:rowOff>
        </xdr:from>
        <xdr:to>
          <xdr:col>2</xdr:col>
          <xdr:colOff>53340</xdr:colOff>
          <xdr:row>529</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529</xdr:row>
          <xdr:rowOff>0</xdr:rowOff>
        </xdr:from>
        <xdr:to>
          <xdr:col>2</xdr:col>
          <xdr:colOff>53340</xdr:colOff>
          <xdr:row>530</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530</xdr:row>
          <xdr:rowOff>0</xdr:rowOff>
        </xdr:from>
        <xdr:to>
          <xdr:col>2</xdr:col>
          <xdr:colOff>53340</xdr:colOff>
          <xdr:row>531</xdr:row>
          <xdr:rowOff>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531</xdr:row>
          <xdr:rowOff>0</xdr:rowOff>
        </xdr:from>
        <xdr:to>
          <xdr:col>2</xdr:col>
          <xdr:colOff>53340</xdr:colOff>
          <xdr:row>532</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532</xdr:row>
          <xdr:rowOff>0</xdr:rowOff>
        </xdr:from>
        <xdr:to>
          <xdr:col>2</xdr:col>
          <xdr:colOff>53340</xdr:colOff>
          <xdr:row>533</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533</xdr:row>
          <xdr:rowOff>0</xdr:rowOff>
        </xdr:from>
        <xdr:to>
          <xdr:col>2</xdr:col>
          <xdr:colOff>53340</xdr:colOff>
          <xdr:row>534</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534</xdr:row>
          <xdr:rowOff>0</xdr:rowOff>
        </xdr:from>
        <xdr:to>
          <xdr:col>2</xdr:col>
          <xdr:colOff>53340</xdr:colOff>
          <xdr:row>535</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535</xdr:row>
          <xdr:rowOff>0</xdr:rowOff>
        </xdr:from>
        <xdr:to>
          <xdr:col>2</xdr:col>
          <xdr:colOff>53340</xdr:colOff>
          <xdr:row>536</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536</xdr:row>
          <xdr:rowOff>0</xdr:rowOff>
        </xdr:from>
        <xdr:to>
          <xdr:col>2</xdr:col>
          <xdr:colOff>53340</xdr:colOff>
          <xdr:row>537</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537</xdr:row>
          <xdr:rowOff>0</xdr:rowOff>
        </xdr:from>
        <xdr:to>
          <xdr:col>2</xdr:col>
          <xdr:colOff>53340</xdr:colOff>
          <xdr:row>538</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518</xdr:row>
      <xdr:rowOff>0</xdr:rowOff>
    </xdr:from>
    <xdr:to>
      <xdr:col>12</xdr:col>
      <xdr:colOff>4664</xdr:colOff>
      <xdr:row>603</xdr:row>
      <xdr:rowOff>0</xdr:rowOff>
    </xdr:to>
    <xdr:sp macro="" textlink="">
      <xdr:nvSpPr>
        <xdr:cNvPr id="308" name="TextBox 307">
          <a:extLst>
            <a:ext uri="{FF2B5EF4-FFF2-40B4-BE49-F238E27FC236}">
              <a16:creationId xmlns:a16="http://schemas.microsoft.com/office/drawing/2014/main" id="{00000000-0008-0000-0000-000034010000}"/>
            </a:ext>
          </a:extLst>
        </xdr:cNvPr>
        <xdr:cNvSpPr txBox="1"/>
      </xdr:nvSpPr>
      <xdr:spPr>
        <a:xfrm>
          <a:off x="8458200" y="164922200"/>
          <a:ext cx="7027764" cy="26276300"/>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0000"/>
              </a:solidFill>
              <a:effectLst/>
              <a:latin typeface="Frutiger LT 47 LightCn"/>
              <a:ea typeface="Times New Roman" panose="02020603050405020304" pitchFamily="18" charset="0"/>
              <a:cs typeface="Calibri" panose="020F0502020204030204" pitchFamily="34" charset="0"/>
            </a:rPr>
            <a:t>CSR/sustainability requirements for suppliers are often set out in either a specific supplier code of conduct document or a company conduct document which applies to both internal employees as well as external business partners, such as suppliers. The objective, through these CSR requirements, should be to promote healthy working conditions, human rights, and environmental responsibility throughout the entire supply chain</a:t>
          </a: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BE" sz="1100" b="0" i="0" u="none" strike="noStrike">
              <a:solidFill>
                <a:schemeClr val="dk1"/>
              </a:solidFill>
              <a:effectLst/>
              <a:latin typeface="+mn-lt"/>
              <a:ea typeface="+mn-ea"/>
              <a:cs typeface="+mn-cs"/>
            </a:rPr>
            <a:t>  </a:t>
          </a:r>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a:t>
          </a:r>
          <a:r>
            <a:rPr lang="en-US" sz="1100">
              <a:solidFill>
                <a:schemeClr val="dk1"/>
              </a:solidFill>
              <a:effectLst/>
              <a:latin typeface="+mn-lt"/>
              <a:ea typeface="+mn-ea"/>
              <a:cs typeface="+mn-cs"/>
            </a:rPr>
            <a:t>f a company sets requirements for their suppliers, they must have provisions to monitor the implementation of these requirements within the business operations of their supplier. Supplier monitoring provides information and identifies areas for collaborative positive improvements. This can be achieved through: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A 3rd party audit is an external audit performed by independent organisations such as registrars (certification bodies) or regulators.</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A 2nd party audit is an external audit performed by customers or by others on their behalf. It can also be done by regulators or any external party that has a formal interest in an organisation.</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A </a:t>
          </a:r>
          <a:r>
            <a:rPr lang="en-GB" sz="1100">
              <a:solidFill>
                <a:schemeClr val="dk1"/>
              </a:solidFill>
              <a:effectLst/>
              <a:latin typeface="+mn-lt"/>
              <a:ea typeface="+mn-ea"/>
              <a:cs typeface="+mn-cs"/>
            </a:rPr>
            <a:t>sustainability</a:t>
          </a:r>
          <a:r>
            <a:rPr lang="en-US" sz="1100">
              <a:solidFill>
                <a:schemeClr val="dk1"/>
              </a:solidFill>
              <a:effectLst/>
              <a:latin typeface="+mn-lt"/>
              <a:ea typeface="+mn-ea"/>
              <a:cs typeface="+mn-cs"/>
            </a:rPr>
            <a:t>-assessment questionnaire (SAQ) may be used to assess CSR and Sustainability activities of a supply chain, and identify potential improvements.</a:t>
          </a:r>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519</xdr:row>
          <xdr:rowOff>0</xdr:rowOff>
        </xdr:from>
        <xdr:to>
          <xdr:col>1</xdr:col>
          <xdr:colOff>891540</xdr:colOff>
          <xdr:row>520</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522</xdr:row>
          <xdr:rowOff>0</xdr:rowOff>
        </xdr:from>
        <xdr:to>
          <xdr:col>1</xdr:col>
          <xdr:colOff>891540</xdr:colOff>
          <xdr:row>523</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540</xdr:row>
          <xdr:rowOff>0</xdr:rowOff>
        </xdr:from>
        <xdr:to>
          <xdr:col>2</xdr:col>
          <xdr:colOff>53340</xdr:colOff>
          <xdr:row>541</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543</xdr:row>
          <xdr:rowOff>0</xdr:rowOff>
        </xdr:from>
        <xdr:to>
          <xdr:col>2</xdr:col>
          <xdr:colOff>53340</xdr:colOff>
          <xdr:row>544</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544</xdr:row>
          <xdr:rowOff>0</xdr:rowOff>
        </xdr:from>
        <xdr:to>
          <xdr:col>2</xdr:col>
          <xdr:colOff>53340</xdr:colOff>
          <xdr:row>545</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545</xdr:row>
          <xdr:rowOff>0</xdr:rowOff>
        </xdr:from>
        <xdr:to>
          <xdr:col>2</xdr:col>
          <xdr:colOff>53340</xdr:colOff>
          <xdr:row>546</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546</xdr:row>
          <xdr:rowOff>0</xdr:rowOff>
        </xdr:from>
        <xdr:to>
          <xdr:col>2</xdr:col>
          <xdr:colOff>53340</xdr:colOff>
          <xdr:row>547</xdr:row>
          <xdr:rowOff>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547</xdr:row>
          <xdr:rowOff>0</xdr:rowOff>
        </xdr:from>
        <xdr:to>
          <xdr:col>2</xdr:col>
          <xdr:colOff>53340</xdr:colOff>
          <xdr:row>548</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548</xdr:row>
          <xdr:rowOff>0</xdr:rowOff>
        </xdr:from>
        <xdr:to>
          <xdr:col>2</xdr:col>
          <xdr:colOff>53340</xdr:colOff>
          <xdr:row>549</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549</xdr:row>
          <xdr:rowOff>0</xdr:rowOff>
        </xdr:from>
        <xdr:to>
          <xdr:col>2</xdr:col>
          <xdr:colOff>53340</xdr:colOff>
          <xdr:row>550</xdr:row>
          <xdr:rowOff>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550</xdr:row>
          <xdr:rowOff>0</xdr:rowOff>
        </xdr:from>
        <xdr:to>
          <xdr:col>2</xdr:col>
          <xdr:colOff>53340</xdr:colOff>
          <xdr:row>551</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551</xdr:row>
          <xdr:rowOff>0</xdr:rowOff>
        </xdr:from>
        <xdr:to>
          <xdr:col>2</xdr:col>
          <xdr:colOff>53340</xdr:colOff>
          <xdr:row>552</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552</xdr:row>
          <xdr:rowOff>0</xdr:rowOff>
        </xdr:from>
        <xdr:to>
          <xdr:col>2</xdr:col>
          <xdr:colOff>53340</xdr:colOff>
          <xdr:row>553</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555</xdr:row>
          <xdr:rowOff>0</xdr:rowOff>
        </xdr:from>
        <xdr:to>
          <xdr:col>2</xdr:col>
          <xdr:colOff>53340</xdr:colOff>
          <xdr:row>556</xdr:row>
          <xdr:rowOff>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556</xdr:row>
          <xdr:rowOff>0</xdr:rowOff>
        </xdr:from>
        <xdr:to>
          <xdr:col>2</xdr:col>
          <xdr:colOff>53340</xdr:colOff>
          <xdr:row>557</xdr:row>
          <xdr:rowOff>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557</xdr:row>
          <xdr:rowOff>0</xdr:rowOff>
        </xdr:from>
        <xdr:to>
          <xdr:col>2</xdr:col>
          <xdr:colOff>53340</xdr:colOff>
          <xdr:row>558</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558</xdr:row>
          <xdr:rowOff>0</xdr:rowOff>
        </xdr:from>
        <xdr:to>
          <xdr:col>2</xdr:col>
          <xdr:colOff>53340</xdr:colOff>
          <xdr:row>559</xdr:row>
          <xdr:rowOff>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559</xdr:row>
          <xdr:rowOff>0</xdr:rowOff>
        </xdr:from>
        <xdr:to>
          <xdr:col>2</xdr:col>
          <xdr:colOff>53340</xdr:colOff>
          <xdr:row>560</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560</xdr:row>
          <xdr:rowOff>0</xdr:rowOff>
        </xdr:from>
        <xdr:to>
          <xdr:col>2</xdr:col>
          <xdr:colOff>53340</xdr:colOff>
          <xdr:row>561</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561</xdr:row>
          <xdr:rowOff>0</xdr:rowOff>
        </xdr:from>
        <xdr:to>
          <xdr:col>2</xdr:col>
          <xdr:colOff>53340</xdr:colOff>
          <xdr:row>562</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562</xdr:row>
          <xdr:rowOff>0</xdr:rowOff>
        </xdr:from>
        <xdr:to>
          <xdr:col>2</xdr:col>
          <xdr:colOff>53340</xdr:colOff>
          <xdr:row>563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563</xdr:row>
          <xdr:rowOff>0</xdr:rowOff>
        </xdr:from>
        <xdr:to>
          <xdr:col>2</xdr:col>
          <xdr:colOff>53340</xdr:colOff>
          <xdr:row>564</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564</xdr:row>
          <xdr:rowOff>0</xdr:rowOff>
        </xdr:from>
        <xdr:to>
          <xdr:col>2</xdr:col>
          <xdr:colOff>53340</xdr:colOff>
          <xdr:row>565</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565</xdr:row>
          <xdr:rowOff>0</xdr:rowOff>
        </xdr:from>
        <xdr:to>
          <xdr:col>2</xdr:col>
          <xdr:colOff>53340</xdr:colOff>
          <xdr:row>566</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566</xdr:row>
          <xdr:rowOff>0</xdr:rowOff>
        </xdr:from>
        <xdr:to>
          <xdr:col>2</xdr:col>
          <xdr:colOff>53340</xdr:colOff>
          <xdr:row>567</xdr:row>
          <xdr:rowOff>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567</xdr:row>
          <xdr:rowOff>0</xdr:rowOff>
        </xdr:from>
        <xdr:to>
          <xdr:col>2</xdr:col>
          <xdr:colOff>53340</xdr:colOff>
          <xdr:row>568</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568</xdr:row>
          <xdr:rowOff>0</xdr:rowOff>
        </xdr:from>
        <xdr:to>
          <xdr:col>2</xdr:col>
          <xdr:colOff>53340</xdr:colOff>
          <xdr:row>569</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569</xdr:row>
          <xdr:rowOff>0</xdr:rowOff>
        </xdr:from>
        <xdr:to>
          <xdr:col>2</xdr:col>
          <xdr:colOff>53340</xdr:colOff>
          <xdr:row>570</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573</xdr:row>
          <xdr:rowOff>0</xdr:rowOff>
        </xdr:from>
        <xdr:to>
          <xdr:col>2</xdr:col>
          <xdr:colOff>53340</xdr:colOff>
          <xdr:row>574</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574</xdr:row>
          <xdr:rowOff>0</xdr:rowOff>
        </xdr:from>
        <xdr:to>
          <xdr:col>2</xdr:col>
          <xdr:colOff>53340</xdr:colOff>
          <xdr:row>575</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577</xdr:row>
          <xdr:rowOff>0</xdr:rowOff>
        </xdr:from>
        <xdr:to>
          <xdr:col>1</xdr:col>
          <xdr:colOff>891540</xdr:colOff>
          <xdr:row>578</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580</xdr:row>
          <xdr:rowOff>0</xdr:rowOff>
        </xdr:from>
        <xdr:to>
          <xdr:col>1</xdr:col>
          <xdr:colOff>891540</xdr:colOff>
          <xdr:row>581</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603</xdr:row>
      <xdr:rowOff>0</xdr:rowOff>
    </xdr:from>
    <xdr:to>
      <xdr:col>12</xdr:col>
      <xdr:colOff>4664</xdr:colOff>
      <xdr:row>619</xdr:row>
      <xdr:rowOff>0</xdr:rowOff>
    </xdr:to>
    <xdr:sp macro="" textlink="">
      <xdr:nvSpPr>
        <xdr:cNvPr id="289" name="TextBox 288">
          <a:extLst>
            <a:ext uri="{FF2B5EF4-FFF2-40B4-BE49-F238E27FC236}">
              <a16:creationId xmlns:a16="http://schemas.microsoft.com/office/drawing/2014/main" id="{00000000-0008-0000-0000-000021010000}"/>
            </a:ext>
          </a:extLst>
        </xdr:cNvPr>
        <xdr:cNvSpPr txBox="1"/>
      </xdr:nvSpPr>
      <xdr:spPr>
        <a:xfrm>
          <a:off x="8553450" y="191147700"/>
          <a:ext cx="7015064" cy="4876800"/>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580</xdr:row>
          <xdr:rowOff>0</xdr:rowOff>
        </xdr:from>
        <xdr:to>
          <xdr:col>1</xdr:col>
          <xdr:colOff>891540</xdr:colOff>
          <xdr:row>581</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583</xdr:row>
          <xdr:rowOff>0</xdr:rowOff>
        </xdr:from>
        <xdr:to>
          <xdr:col>1</xdr:col>
          <xdr:colOff>891540</xdr:colOff>
          <xdr:row>584</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583</xdr:row>
          <xdr:rowOff>0</xdr:rowOff>
        </xdr:from>
        <xdr:to>
          <xdr:col>1</xdr:col>
          <xdr:colOff>891540</xdr:colOff>
          <xdr:row>584</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586</xdr:row>
          <xdr:rowOff>0</xdr:rowOff>
        </xdr:from>
        <xdr:to>
          <xdr:col>1</xdr:col>
          <xdr:colOff>891540</xdr:colOff>
          <xdr:row>587</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586</xdr:row>
          <xdr:rowOff>0</xdr:rowOff>
        </xdr:from>
        <xdr:to>
          <xdr:col>1</xdr:col>
          <xdr:colOff>891540</xdr:colOff>
          <xdr:row>587</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589</xdr:row>
          <xdr:rowOff>0</xdr:rowOff>
        </xdr:from>
        <xdr:to>
          <xdr:col>1</xdr:col>
          <xdr:colOff>891540</xdr:colOff>
          <xdr:row>590</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589</xdr:row>
          <xdr:rowOff>0</xdr:rowOff>
        </xdr:from>
        <xdr:to>
          <xdr:col>1</xdr:col>
          <xdr:colOff>891540</xdr:colOff>
          <xdr:row>590</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592</xdr:row>
          <xdr:rowOff>0</xdr:rowOff>
        </xdr:from>
        <xdr:to>
          <xdr:col>1</xdr:col>
          <xdr:colOff>891540</xdr:colOff>
          <xdr:row>593</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595</xdr:row>
          <xdr:rowOff>0</xdr:rowOff>
        </xdr:from>
        <xdr:to>
          <xdr:col>1</xdr:col>
          <xdr:colOff>891540</xdr:colOff>
          <xdr:row>596</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595</xdr:row>
          <xdr:rowOff>0</xdr:rowOff>
        </xdr:from>
        <xdr:to>
          <xdr:col>1</xdr:col>
          <xdr:colOff>891540</xdr:colOff>
          <xdr:row>596</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598</xdr:row>
          <xdr:rowOff>0</xdr:rowOff>
        </xdr:from>
        <xdr:to>
          <xdr:col>1</xdr:col>
          <xdr:colOff>891540</xdr:colOff>
          <xdr:row>599</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598</xdr:row>
          <xdr:rowOff>0</xdr:rowOff>
        </xdr:from>
        <xdr:to>
          <xdr:col>1</xdr:col>
          <xdr:colOff>891540</xdr:colOff>
          <xdr:row>599</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601</xdr:row>
          <xdr:rowOff>0</xdr:rowOff>
        </xdr:from>
        <xdr:to>
          <xdr:col>1</xdr:col>
          <xdr:colOff>891540</xdr:colOff>
          <xdr:row>602</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601</xdr:row>
          <xdr:rowOff>0</xdr:rowOff>
        </xdr:from>
        <xdr:to>
          <xdr:col>1</xdr:col>
          <xdr:colOff>891540</xdr:colOff>
          <xdr:row>602</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604</xdr:row>
          <xdr:rowOff>0</xdr:rowOff>
        </xdr:from>
        <xdr:to>
          <xdr:col>1</xdr:col>
          <xdr:colOff>891540</xdr:colOff>
          <xdr:row>605</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605</xdr:row>
          <xdr:rowOff>0</xdr:rowOff>
        </xdr:from>
        <xdr:to>
          <xdr:col>1</xdr:col>
          <xdr:colOff>891540</xdr:colOff>
          <xdr:row>606</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608</xdr:row>
          <xdr:rowOff>0</xdr:rowOff>
        </xdr:from>
        <xdr:to>
          <xdr:col>1</xdr:col>
          <xdr:colOff>891540</xdr:colOff>
          <xdr:row>609</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609</xdr:row>
          <xdr:rowOff>0</xdr:rowOff>
        </xdr:from>
        <xdr:to>
          <xdr:col>1</xdr:col>
          <xdr:colOff>891540</xdr:colOff>
          <xdr:row>610</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610</xdr:row>
          <xdr:rowOff>0</xdr:rowOff>
        </xdr:from>
        <xdr:to>
          <xdr:col>1</xdr:col>
          <xdr:colOff>891540</xdr:colOff>
          <xdr:row>611</xdr:row>
          <xdr:rowOff>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613</xdr:row>
          <xdr:rowOff>0</xdr:rowOff>
        </xdr:from>
        <xdr:to>
          <xdr:col>1</xdr:col>
          <xdr:colOff>891540</xdr:colOff>
          <xdr:row>614</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614</xdr:row>
          <xdr:rowOff>0</xdr:rowOff>
        </xdr:from>
        <xdr:to>
          <xdr:col>1</xdr:col>
          <xdr:colOff>891540</xdr:colOff>
          <xdr:row>615</xdr:row>
          <xdr:rowOff>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615</xdr:row>
          <xdr:rowOff>0</xdr:rowOff>
        </xdr:from>
        <xdr:to>
          <xdr:col>1</xdr:col>
          <xdr:colOff>891540</xdr:colOff>
          <xdr:row>616</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616</xdr:row>
          <xdr:rowOff>0</xdr:rowOff>
        </xdr:from>
        <xdr:to>
          <xdr:col>1</xdr:col>
          <xdr:colOff>891540</xdr:colOff>
          <xdr:row>617</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617</xdr:row>
          <xdr:rowOff>0</xdr:rowOff>
        </xdr:from>
        <xdr:to>
          <xdr:col>1</xdr:col>
          <xdr:colOff>891540</xdr:colOff>
          <xdr:row>618</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621</xdr:row>
      <xdr:rowOff>10886</xdr:rowOff>
    </xdr:from>
    <xdr:to>
      <xdr:col>12</xdr:col>
      <xdr:colOff>4664</xdr:colOff>
      <xdr:row>707</xdr:row>
      <xdr:rowOff>289560</xdr:rowOff>
    </xdr:to>
    <xdr:sp macro="" textlink="">
      <xdr:nvSpPr>
        <xdr:cNvPr id="314" name="TextBox 313">
          <a:hlinkClick xmlns:r="http://schemas.openxmlformats.org/officeDocument/2006/relationships" r:id="rId9"/>
          <a:extLst>
            <a:ext uri="{FF2B5EF4-FFF2-40B4-BE49-F238E27FC236}">
              <a16:creationId xmlns:a16="http://schemas.microsoft.com/office/drawing/2014/main" id="{00000000-0008-0000-0000-00003A010000}"/>
            </a:ext>
          </a:extLst>
        </xdr:cNvPr>
        <xdr:cNvSpPr txBox="1"/>
      </xdr:nvSpPr>
      <xdr:spPr>
        <a:xfrm>
          <a:off x="8828314" y="196443600"/>
          <a:ext cx="7025950" cy="26872474"/>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Platinum has been added to the materials priority list as this metal is part of the Platinum Group Metals (PGM). Platinum, together with palladium and rhodium have the highest automotive industry consumption at the moment.</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 </a:t>
          </a:r>
          <a:r>
            <a:rPr lang="en-US" sz="1100">
              <a:solidFill>
                <a:schemeClr val="dk1"/>
              </a:solidFill>
              <a:effectLst/>
              <a:latin typeface="+mn-lt"/>
              <a:ea typeface="+mn-ea"/>
              <a:cs typeface="+mn-cs"/>
            </a:rPr>
            <a:t>responsible raw materials policy is a document showing a company's commitment, agreed upon by senior management, to the sustainable and ethical procurement of raw materials. Raw materials are primary commodities that are used to manufacture products. Companies that provide products containing raw materials are expected to conduct due diligence to understand the source of the</a:t>
          </a:r>
          <a:r>
            <a:rPr lang="en-GB" sz="1100" baseline="0">
              <a:solidFill>
                <a:schemeClr val="dk1"/>
              </a:solidFill>
              <a:effectLst/>
              <a:latin typeface="+mn-lt"/>
              <a:ea typeface="+mn-ea"/>
              <a:cs typeface="+mn-cs"/>
            </a:rPr>
            <a:t> </a:t>
          </a:r>
          <a:r>
            <a:rPr lang="en-US" sz="1100">
              <a:solidFill>
                <a:schemeClr val="dk1"/>
              </a:solidFill>
              <a:effectLst/>
              <a:latin typeface="+mn-lt"/>
              <a:ea typeface="+mn-ea"/>
              <a:cs typeface="+mn-cs"/>
            </a:rPr>
            <a:t>raw materials used in their products.</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Companies are expected to:</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kumimoji="0" lang="en-US" sz="1100" b="0" i="0" u="none" strike="noStrike" kern="0" cap="none" spc="0" normalizeH="0" baseline="0" noProof="0">
              <a:ln>
                <a:noFill/>
              </a:ln>
              <a:solidFill>
                <a:prstClr val="black"/>
              </a:solidFill>
              <a:effectLst/>
              <a:uLnTx/>
              <a:uFillTx/>
              <a:latin typeface="+mn-lt"/>
              <a:ea typeface="+mn-ea"/>
              <a:cs typeface="+mn-cs"/>
            </a:rPr>
            <a:t>E</a:t>
          </a:r>
          <a:r>
            <a:rPr lang="en-US" sz="1100">
              <a:solidFill>
                <a:schemeClr val="dk1"/>
              </a:solidFill>
              <a:effectLst/>
              <a:latin typeface="+mn-lt"/>
              <a:ea typeface="+mn-ea"/>
              <a:cs typeface="+mn-cs"/>
            </a:rPr>
            <a:t>nsure not to contribute to human rights abuses, bribery and ethics violations, or negatively impact the environment.</a:t>
          </a:r>
          <a:endParaRPr lang="en-GB" sz="1100">
            <a:solidFill>
              <a:schemeClr val="dk1"/>
            </a:solidFill>
            <a:effectLst/>
            <a:latin typeface="+mn-lt"/>
            <a:ea typeface="+mn-ea"/>
            <a:cs typeface="+mn-cs"/>
          </a:endParaRPr>
        </a:p>
        <a:p>
          <a:pPr marL="342900" marR="0" lvl="0" indent="-342900" defTabSz="914400" eaLnBrk="1" fontAlgn="auto" latinLnBrk="0" hangingPunct="1">
            <a:lnSpc>
              <a:spcPct val="100000"/>
            </a:lnSpc>
            <a:spcBef>
              <a:spcPts val="0"/>
            </a:spcBef>
            <a:spcAft>
              <a:spcPts val="0"/>
            </a:spcAft>
            <a:buClr>
              <a:srgbClr val="138B44"/>
            </a:buClr>
            <a:buSzPts val="700"/>
            <a:buFont typeface="Lucida Sans Unicode" panose="020B0602030504020204" pitchFamily="34" charset="0"/>
            <a:buChar char="&gt;"/>
            <a:tabLst/>
            <a:defRPr/>
          </a:pPr>
          <a:r>
            <a:rPr lang="en-US" sz="1100">
              <a:solidFill>
                <a:schemeClr val="dk1"/>
              </a:solidFill>
              <a:effectLst/>
              <a:latin typeface="+mn-lt"/>
              <a:ea typeface="+mn-ea"/>
              <a:cs typeface="+mn-cs"/>
            </a:rPr>
            <a:t>Use validated conflict free smelters and refiners for procurement of tin, tungsten, tantalum and gold contained in the products they produce</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Reference: The Responsible Minerals Initiative</a:t>
          </a:r>
          <a:endParaRPr lang="en-BE" sz="1100">
            <a:solidFill>
              <a:schemeClr val="dk1"/>
            </a:solidFill>
            <a:effectLst/>
            <a:latin typeface="+mn-lt"/>
            <a:ea typeface="+mn-ea"/>
            <a:cs typeface="+mn-cs"/>
          </a:endParaRPr>
        </a:p>
        <a:p>
          <a:r>
            <a:rPr lang="en-US" sz="1100">
              <a:solidFill>
                <a:schemeClr val="dk1"/>
              </a:solidFill>
              <a:effectLst/>
              <a:latin typeface="+mn-lt"/>
              <a:ea typeface="+mn-ea"/>
              <a:cs typeface="+mn-cs"/>
            </a:rPr>
            <a:t>For more information on priority materials, producer countries, and associated environmental, social, and governance issues please refer to the </a:t>
          </a:r>
          <a:r>
            <a:rPr lang="en-US" sz="1100" u="sng">
              <a:solidFill>
                <a:schemeClr val="dk1"/>
              </a:solidFill>
              <a:effectLst/>
              <a:latin typeface="+mn-lt"/>
              <a:ea typeface="+mn-ea"/>
              <a:cs typeface="+mn-cs"/>
              <a:hlinkClick xmlns:r="http://schemas.openxmlformats.org/officeDocument/2006/relationships" r:id=""/>
            </a:rPr>
            <a:t>Raw Materials Outlook</a:t>
          </a:r>
          <a:r>
            <a:rPr lang="en-US" sz="1100">
              <a:solidFill>
                <a:schemeClr val="dk1"/>
              </a:solidFill>
              <a:effectLst/>
              <a:latin typeface="+mn-lt"/>
              <a:ea typeface="+mn-ea"/>
              <a:cs typeface="+mn-cs"/>
            </a:rPr>
            <a:t> and the </a:t>
          </a:r>
          <a:r>
            <a:rPr lang="en-US" sz="1100" u="sng">
              <a:solidFill>
                <a:schemeClr val="dk1"/>
              </a:solidFill>
              <a:effectLst/>
              <a:latin typeface="+mn-lt"/>
              <a:ea typeface="+mn-ea"/>
              <a:cs typeface="+mn-cs"/>
              <a:hlinkClick xmlns:r="http://schemas.openxmlformats.org/officeDocument/2006/relationships" r:id=""/>
            </a:rPr>
            <a:t>Material Change report</a:t>
          </a:r>
          <a:r>
            <a:rPr lang="en-US" sz="1100">
              <a:solidFill>
                <a:schemeClr val="dk1"/>
              </a:solidFill>
              <a:effectLst/>
              <a:latin typeface="+mn-lt"/>
              <a:ea typeface="+mn-ea"/>
              <a:cs typeface="+mn-cs"/>
            </a:rPr>
            <a:t>.</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r>
            <a:rPr lang="en-US" sz="1100">
              <a:solidFill>
                <a:srgbClr val="000000"/>
              </a:solidFill>
              <a:effectLst/>
              <a:latin typeface="+mn-lt"/>
              <a:ea typeface="Times New Roman" panose="02020603050405020304" pitchFamily="18" charset="0"/>
              <a:cs typeface="Calibri" panose="020F0502020204030204" pitchFamily="34" charset="0"/>
            </a:rPr>
            <a:t>The Conflict Minerals Reporting Template (CMRT) is a free, standardised reporting template developed by the </a:t>
          </a:r>
          <a:r>
            <a:rPr lang="en-US" sz="1100" u="sng">
              <a:solidFill>
                <a:srgbClr val="0563C1"/>
              </a:solidFill>
              <a:effectLst/>
              <a:latin typeface="+mn-lt"/>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Responsible Minerals Initiative (RMI)</a:t>
          </a:r>
          <a:r>
            <a:rPr lang="en-US" sz="1100">
              <a:solidFill>
                <a:srgbClr val="000000"/>
              </a:solidFill>
              <a:effectLst/>
              <a:latin typeface="+mn-lt"/>
              <a:ea typeface="Times New Roman" panose="02020603050405020304" pitchFamily="18" charset="0"/>
              <a:cs typeface="Calibri" panose="020F0502020204030204" pitchFamily="34" charset="0"/>
            </a:rPr>
            <a:t> that facilitates the transfer of information</a:t>
          </a:r>
          <a:r>
            <a:rPr lang="en-GB" sz="1100">
              <a:solidFill>
                <a:srgbClr val="000000"/>
              </a:solidFill>
              <a:effectLst/>
              <a:latin typeface="+mn-lt"/>
              <a:ea typeface="Times New Roman" panose="02020603050405020304" pitchFamily="18" charset="0"/>
              <a:cs typeface="Calibri" panose="020F0502020204030204" pitchFamily="34" charset="0"/>
            </a:rPr>
            <a:t>v</a:t>
          </a:r>
          <a:r>
            <a:rPr lang="en-US" sz="1100">
              <a:solidFill>
                <a:srgbClr val="000000"/>
              </a:solidFill>
              <a:effectLst/>
              <a:latin typeface="+mn-lt"/>
              <a:ea typeface="Times New Roman" panose="02020603050405020304" pitchFamily="18" charset="0"/>
              <a:cs typeface="Calibri" panose="020F0502020204030204" pitchFamily="34" charset="0"/>
            </a:rPr>
            <a:t>through the supply chain regarding mineral country origin and the smelters and refiners being used.</a:t>
          </a:r>
          <a:endParaRPr lang="en-BE"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US" sz="1100">
              <a:solidFill>
                <a:srgbClr val="000000"/>
              </a:solidFill>
              <a:effectLst/>
              <a:latin typeface="+mn-lt"/>
              <a:ea typeface="Times New Roman" panose="02020603050405020304" pitchFamily="18" charset="0"/>
              <a:cs typeface="Calibri" panose="020F0502020204030204" pitchFamily="34" charset="0"/>
            </a:rPr>
            <a:t>The Extended Minerals Reporting Template (EMRT) is a free, standardized reporting template developed by the </a:t>
          </a:r>
          <a:r>
            <a:rPr lang="en-US" sz="1100" u="sng">
              <a:solidFill>
                <a:srgbClr val="0563C1"/>
              </a:solidFill>
              <a:effectLst/>
              <a:latin typeface="+mn-lt"/>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Responsible Minerals Initiative (RMI)</a:t>
          </a:r>
          <a:r>
            <a:rPr lang="en-US" sz="1100">
              <a:solidFill>
                <a:srgbClr val="000000"/>
              </a:solidFill>
              <a:effectLst/>
              <a:latin typeface="+mn-lt"/>
              <a:ea typeface="Times New Roman" panose="02020603050405020304" pitchFamily="18" charset="0"/>
              <a:cs typeface="Calibri" panose="020F0502020204030204" pitchFamily="34" charset="0"/>
            </a:rPr>
            <a:t> to identify pinch points and collect due diligence information in the cobalt and mica supply chains.</a:t>
          </a:r>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622</xdr:row>
          <xdr:rowOff>0</xdr:rowOff>
        </xdr:from>
        <xdr:to>
          <xdr:col>1</xdr:col>
          <xdr:colOff>876300</xdr:colOff>
          <xdr:row>623</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623</xdr:row>
          <xdr:rowOff>0</xdr:rowOff>
        </xdr:from>
        <xdr:to>
          <xdr:col>1</xdr:col>
          <xdr:colOff>876300</xdr:colOff>
          <xdr:row>624</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626</xdr:row>
          <xdr:rowOff>0</xdr:rowOff>
        </xdr:from>
        <xdr:to>
          <xdr:col>1</xdr:col>
          <xdr:colOff>876300</xdr:colOff>
          <xdr:row>627</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627</xdr:row>
          <xdr:rowOff>0</xdr:rowOff>
        </xdr:from>
        <xdr:to>
          <xdr:col>1</xdr:col>
          <xdr:colOff>876300</xdr:colOff>
          <xdr:row>628</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628</xdr:row>
          <xdr:rowOff>0</xdr:rowOff>
        </xdr:from>
        <xdr:to>
          <xdr:col>1</xdr:col>
          <xdr:colOff>876300</xdr:colOff>
          <xdr:row>629</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631</xdr:row>
          <xdr:rowOff>0</xdr:rowOff>
        </xdr:from>
        <xdr:to>
          <xdr:col>1</xdr:col>
          <xdr:colOff>876300</xdr:colOff>
          <xdr:row>632</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632</xdr:row>
          <xdr:rowOff>0</xdr:rowOff>
        </xdr:from>
        <xdr:to>
          <xdr:col>1</xdr:col>
          <xdr:colOff>876300</xdr:colOff>
          <xdr:row>633</xdr:row>
          <xdr:rowOff>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633</xdr:row>
          <xdr:rowOff>0</xdr:rowOff>
        </xdr:from>
        <xdr:to>
          <xdr:col>1</xdr:col>
          <xdr:colOff>876300</xdr:colOff>
          <xdr:row>634</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634</xdr:row>
          <xdr:rowOff>0</xdr:rowOff>
        </xdr:from>
        <xdr:to>
          <xdr:col>1</xdr:col>
          <xdr:colOff>876300</xdr:colOff>
          <xdr:row>635</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635</xdr:row>
          <xdr:rowOff>0</xdr:rowOff>
        </xdr:from>
        <xdr:to>
          <xdr:col>1</xdr:col>
          <xdr:colOff>876300</xdr:colOff>
          <xdr:row>636</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625</xdr:row>
          <xdr:rowOff>0</xdr:rowOff>
        </xdr:from>
        <xdr:to>
          <xdr:col>1</xdr:col>
          <xdr:colOff>876300</xdr:colOff>
          <xdr:row>626</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630</xdr:row>
          <xdr:rowOff>0</xdr:rowOff>
        </xdr:from>
        <xdr:to>
          <xdr:col>1</xdr:col>
          <xdr:colOff>876300</xdr:colOff>
          <xdr:row>631</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624</xdr:row>
          <xdr:rowOff>0</xdr:rowOff>
        </xdr:from>
        <xdr:to>
          <xdr:col>2</xdr:col>
          <xdr:colOff>30480</xdr:colOff>
          <xdr:row>625</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625</xdr:row>
          <xdr:rowOff>0</xdr:rowOff>
        </xdr:from>
        <xdr:to>
          <xdr:col>2</xdr:col>
          <xdr:colOff>30480</xdr:colOff>
          <xdr:row>626</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626</xdr:row>
          <xdr:rowOff>0</xdr:rowOff>
        </xdr:from>
        <xdr:to>
          <xdr:col>2</xdr:col>
          <xdr:colOff>30480</xdr:colOff>
          <xdr:row>627</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627</xdr:row>
          <xdr:rowOff>0</xdr:rowOff>
        </xdr:from>
        <xdr:to>
          <xdr:col>2</xdr:col>
          <xdr:colOff>30480</xdr:colOff>
          <xdr:row>628</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628</xdr:row>
          <xdr:rowOff>0</xdr:rowOff>
        </xdr:from>
        <xdr:to>
          <xdr:col>2</xdr:col>
          <xdr:colOff>30480</xdr:colOff>
          <xdr:row>629</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629</xdr:row>
          <xdr:rowOff>0</xdr:rowOff>
        </xdr:from>
        <xdr:to>
          <xdr:col>2</xdr:col>
          <xdr:colOff>30480</xdr:colOff>
          <xdr:row>630</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630</xdr:row>
          <xdr:rowOff>0</xdr:rowOff>
        </xdr:from>
        <xdr:to>
          <xdr:col>2</xdr:col>
          <xdr:colOff>30480</xdr:colOff>
          <xdr:row>631</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631</xdr:row>
          <xdr:rowOff>0</xdr:rowOff>
        </xdr:from>
        <xdr:to>
          <xdr:col>2</xdr:col>
          <xdr:colOff>30480</xdr:colOff>
          <xdr:row>632</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632</xdr:row>
          <xdr:rowOff>0</xdr:rowOff>
        </xdr:from>
        <xdr:to>
          <xdr:col>2</xdr:col>
          <xdr:colOff>30480</xdr:colOff>
          <xdr:row>633</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633</xdr:row>
          <xdr:rowOff>0</xdr:rowOff>
        </xdr:from>
        <xdr:to>
          <xdr:col>2</xdr:col>
          <xdr:colOff>30480</xdr:colOff>
          <xdr:row>634</xdr:row>
          <xdr:rowOff>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634</xdr:row>
          <xdr:rowOff>0</xdr:rowOff>
        </xdr:from>
        <xdr:to>
          <xdr:col>2</xdr:col>
          <xdr:colOff>30480</xdr:colOff>
          <xdr:row>635</xdr:row>
          <xdr:rowOff>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635</xdr:row>
          <xdr:rowOff>0</xdr:rowOff>
        </xdr:from>
        <xdr:to>
          <xdr:col>2</xdr:col>
          <xdr:colOff>30480</xdr:colOff>
          <xdr:row>636</xdr:row>
          <xdr:rowOff>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636</xdr:row>
          <xdr:rowOff>0</xdr:rowOff>
        </xdr:from>
        <xdr:to>
          <xdr:col>2</xdr:col>
          <xdr:colOff>30480</xdr:colOff>
          <xdr:row>637</xdr:row>
          <xdr:rowOff>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637</xdr:row>
          <xdr:rowOff>0</xdr:rowOff>
        </xdr:from>
        <xdr:to>
          <xdr:col>2</xdr:col>
          <xdr:colOff>30480</xdr:colOff>
          <xdr:row>638</xdr:row>
          <xdr:rowOff>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638</xdr:row>
          <xdr:rowOff>0</xdr:rowOff>
        </xdr:from>
        <xdr:to>
          <xdr:col>2</xdr:col>
          <xdr:colOff>30480</xdr:colOff>
          <xdr:row>639</xdr:row>
          <xdr:rowOff>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639</xdr:row>
          <xdr:rowOff>0</xdr:rowOff>
        </xdr:from>
        <xdr:to>
          <xdr:col>1</xdr:col>
          <xdr:colOff>876300</xdr:colOff>
          <xdr:row>640</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640</xdr:row>
          <xdr:rowOff>0</xdr:rowOff>
        </xdr:from>
        <xdr:to>
          <xdr:col>1</xdr:col>
          <xdr:colOff>876300</xdr:colOff>
          <xdr:row>641</xdr:row>
          <xdr:rowOff>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643</xdr:row>
          <xdr:rowOff>0</xdr:rowOff>
        </xdr:from>
        <xdr:to>
          <xdr:col>1</xdr:col>
          <xdr:colOff>876300</xdr:colOff>
          <xdr:row>644</xdr:row>
          <xdr:rowOff>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644</xdr:row>
          <xdr:rowOff>0</xdr:rowOff>
        </xdr:from>
        <xdr:to>
          <xdr:col>1</xdr:col>
          <xdr:colOff>876300</xdr:colOff>
          <xdr:row>645</xdr:row>
          <xdr:rowOff>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645</xdr:row>
          <xdr:rowOff>0</xdr:rowOff>
        </xdr:from>
        <xdr:to>
          <xdr:col>1</xdr:col>
          <xdr:colOff>876300</xdr:colOff>
          <xdr:row>646</xdr:row>
          <xdr:rowOff>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646</xdr:row>
          <xdr:rowOff>0</xdr:rowOff>
        </xdr:from>
        <xdr:to>
          <xdr:col>1</xdr:col>
          <xdr:colOff>876300</xdr:colOff>
          <xdr:row>647</xdr:row>
          <xdr:rowOff>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647</xdr:row>
          <xdr:rowOff>0</xdr:rowOff>
        </xdr:from>
        <xdr:to>
          <xdr:col>1</xdr:col>
          <xdr:colOff>876300</xdr:colOff>
          <xdr:row>648</xdr:row>
          <xdr:rowOff>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642</xdr:row>
          <xdr:rowOff>0</xdr:rowOff>
        </xdr:from>
        <xdr:to>
          <xdr:col>1</xdr:col>
          <xdr:colOff>876300</xdr:colOff>
          <xdr:row>643</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639</xdr:row>
          <xdr:rowOff>0</xdr:rowOff>
        </xdr:from>
        <xdr:to>
          <xdr:col>2</xdr:col>
          <xdr:colOff>30480</xdr:colOff>
          <xdr:row>640</xdr:row>
          <xdr:rowOff>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640</xdr:row>
          <xdr:rowOff>0</xdr:rowOff>
        </xdr:from>
        <xdr:to>
          <xdr:col>2</xdr:col>
          <xdr:colOff>30480</xdr:colOff>
          <xdr:row>641</xdr:row>
          <xdr:rowOff>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641</xdr:row>
          <xdr:rowOff>0</xdr:rowOff>
        </xdr:from>
        <xdr:to>
          <xdr:col>2</xdr:col>
          <xdr:colOff>30480</xdr:colOff>
          <xdr:row>642</xdr:row>
          <xdr:rowOff>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642</xdr:row>
          <xdr:rowOff>0</xdr:rowOff>
        </xdr:from>
        <xdr:to>
          <xdr:col>2</xdr:col>
          <xdr:colOff>30480</xdr:colOff>
          <xdr:row>643</xdr:row>
          <xdr:rowOff>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643</xdr:row>
          <xdr:rowOff>0</xdr:rowOff>
        </xdr:from>
        <xdr:to>
          <xdr:col>2</xdr:col>
          <xdr:colOff>30480</xdr:colOff>
          <xdr:row>644</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644</xdr:row>
          <xdr:rowOff>0</xdr:rowOff>
        </xdr:from>
        <xdr:to>
          <xdr:col>2</xdr:col>
          <xdr:colOff>30480</xdr:colOff>
          <xdr:row>645</xdr:row>
          <xdr:rowOff>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645</xdr:row>
          <xdr:rowOff>0</xdr:rowOff>
        </xdr:from>
        <xdr:to>
          <xdr:col>2</xdr:col>
          <xdr:colOff>30480</xdr:colOff>
          <xdr:row>646</xdr:row>
          <xdr:rowOff>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646</xdr:row>
          <xdr:rowOff>0</xdr:rowOff>
        </xdr:from>
        <xdr:to>
          <xdr:col>2</xdr:col>
          <xdr:colOff>30480</xdr:colOff>
          <xdr:row>647</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647</xdr:row>
          <xdr:rowOff>0</xdr:rowOff>
        </xdr:from>
        <xdr:to>
          <xdr:col>2</xdr:col>
          <xdr:colOff>30480</xdr:colOff>
          <xdr:row>648</xdr:row>
          <xdr:rowOff>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648</xdr:row>
          <xdr:rowOff>0</xdr:rowOff>
        </xdr:from>
        <xdr:to>
          <xdr:col>2</xdr:col>
          <xdr:colOff>30480</xdr:colOff>
          <xdr:row>649</xdr:row>
          <xdr:rowOff>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649</xdr:row>
          <xdr:rowOff>0</xdr:rowOff>
        </xdr:from>
        <xdr:to>
          <xdr:col>2</xdr:col>
          <xdr:colOff>30480</xdr:colOff>
          <xdr:row>650</xdr:row>
          <xdr:rowOff>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652</xdr:row>
          <xdr:rowOff>0</xdr:rowOff>
        </xdr:from>
        <xdr:to>
          <xdr:col>1</xdr:col>
          <xdr:colOff>876300</xdr:colOff>
          <xdr:row>653</xdr:row>
          <xdr:rowOff>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655</xdr:row>
          <xdr:rowOff>0</xdr:rowOff>
        </xdr:from>
        <xdr:to>
          <xdr:col>1</xdr:col>
          <xdr:colOff>876300</xdr:colOff>
          <xdr:row>656</xdr:row>
          <xdr:rowOff>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655</xdr:row>
          <xdr:rowOff>0</xdr:rowOff>
        </xdr:from>
        <xdr:to>
          <xdr:col>2</xdr:col>
          <xdr:colOff>30480</xdr:colOff>
          <xdr:row>656</xdr:row>
          <xdr:rowOff>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658</xdr:row>
          <xdr:rowOff>0</xdr:rowOff>
        </xdr:from>
        <xdr:to>
          <xdr:col>1</xdr:col>
          <xdr:colOff>876300</xdr:colOff>
          <xdr:row>659</xdr:row>
          <xdr:rowOff>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659</xdr:row>
          <xdr:rowOff>0</xdr:rowOff>
        </xdr:from>
        <xdr:to>
          <xdr:col>1</xdr:col>
          <xdr:colOff>876300</xdr:colOff>
          <xdr:row>660</xdr:row>
          <xdr:rowOff>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662</xdr:row>
          <xdr:rowOff>0</xdr:rowOff>
        </xdr:from>
        <xdr:to>
          <xdr:col>1</xdr:col>
          <xdr:colOff>876300</xdr:colOff>
          <xdr:row>663</xdr:row>
          <xdr:rowOff>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663</xdr:row>
          <xdr:rowOff>0</xdr:rowOff>
        </xdr:from>
        <xdr:to>
          <xdr:col>1</xdr:col>
          <xdr:colOff>876300</xdr:colOff>
          <xdr:row>664</xdr:row>
          <xdr:rowOff>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664</xdr:row>
          <xdr:rowOff>0</xdr:rowOff>
        </xdr:from>
        <xdr:to>
          <xdr:col>1</xdr:col>
          <xdr:colOff>876300</xdr:colOff>
          <xdr:row>665</xdr:row>
          <xdr:rowOff>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667</xdr:row>
          <xdr:rowOff>0</xdr:rowOff>
        </xdr:from>
        <xdr:to>
          <xdr:col>1</xdr:col>
          <xdr:colOff>876300</xdr:colOff>
          <xdr:row>668</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668</xdr:row>
          <xdr:rowOff>0</xdr:rowOff>
        </xdr:from>
        <xdr:to>
          <xdr:col>1</xdr:col>
          <xdr:colOff>876300</xdr:colOff>
          <xdr:row>669</xdr:row>
          <xdr:rowOff>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669</xdr:row>
          <xdr:rowOff>0</xdr:rowOff>
        </xdr:from>
        <xdr:to>
          <xdr:col>1</xdr:col>
          <xdr:colOff>876300</xdr:colOff>
          <xdr:row>670</xdr:row>
          <xdr:rowOff>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670</xdr:row>
          <xdr:rowOff>0</xdr:rowOff>
        </xdr:from>
        <xdr:to>
          <xdr:col>1</xdr:col>
          <xdr:colOff>876300</xdr:colOff>
          <xdr:row>671</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671</xdr:row>
          <xdr:rowOff>0</xdr:rowOff>
        </xdr:from>
        <xdr:to>
          <xdr:col>1</xdr:col>
          <xdr:colOff>876300</xdr:colOff>
          <xdr:row>672</xdr:row>
          <xdr:rowOff>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661</xdr:row>
          <xdr:rowOff>0</xdr:rowOff>
        </xdr:from>
        <xdr:to>
          <xdr:col>1</xdr:col>
          <xdr:colOff>876300</xdr:colOff>
          <xdr:row>662</xdr:row>
          <xdr:rowOff>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666</xdr:row>
          <xdr:rowOff>0</xdr:rowOff>
        </xdr:from>
        <xdr:to>
          <xdr:col>1</xdr:col>
          <xdr:colOff>876300</xdr:colOff>
          <xdr:row>667</xdr:row>
          <xdr:rowOff>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660</xdr:row>
          <xdr:rowOff>0</xdr:rowOff>
        </xdr:from>
        <xdr:to>
          <xdr:col>2</xdr:col>
          <xdr:colOff>53340</xdr:colOff>
          <xdr:row>661</xdr:row>
          <xdr:rowOff>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661</xdr:row>
          <xdr:rowOff>0</xdr:rowOff>
        </xdr:from>
        <xdr:to>
          <xdr:col>2</xdr:col>
          <xdr:colOff>53340</xdr:colOff>
          <xdr:row>662</xdr:row>
          <xdr:rowOff>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662</xdr:row>
          <xdr:rowOff>0</xdr:rowOff>
        </xdr:from>
        <xdr:to>
          <xdr:col>2</xdr:col>
          <xdr:colOff>53340</xdr:colOff>
          <xdr:row>663</xdr:row>
          <xdr:rowOff>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663</xdr:row>
          <xdr:rowOff>0</xdr:rowOff>
        </xdr:from>
        <xdr:to>
          <xdr:col>2</xdr:col>
          <xdr:colOff>53340</xdr:colOff>
          <xdr:row>664</xdr:row>
          <xdr:rowOff>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664</xdr:row>
          <xdr:rowOff>0</xdr:rowOff>
        </xdr:from>
        <xdr:to>
          <xdr:col>2</xdr:col>
          <xdr:colOff>53340</xdr:colOff>
          <xdr:row>665</xdr:row>
          <xdr:rowOff>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665</xdr:row>
          <xdr:rowOff>0</xdr:rowOff>
        </xdr:from>
        <xdr:to>
          <xdr:col>2</xdr:col>
          <xdr:colOff>53340</xdr:colOff>
          <xdr:row>666</xdr:row>
          <xdr:rowOff>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666</xdr:row>
          <xdr:rowOff>0</xdr:rowOff>
        </xdr:from>
        <xdr:to>
          <xdr:col>2</xdr:col>
          <xdr:colOff>53340</xdr:colOff>
          <xdr:row>667</xdr:row>
          <xdr:rowOff>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667</xdr:row>
          <xdr:rowOff>0</xdr:rowOff>
        </xdr:from>
        <xdr:to>
          <xdr:col>2</xdr:col>
          <xdr:colOff>53340</xdr:colOff>
          <xdr:row>668</xdr:row>
          <xdr:rowOff>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668</xdr:row>
          <xdr:rowOff>0</xdr:rowOff>
        </xdr:from>
        <xdr:to>
          <xdr:col>2</xdr:col>
          <xdr:colOff>53340</xdr:colOff>
          <xdr:row>669</xdr:row>
          <xdr:rowOff>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669</xdr:row>
          <xdr:rowOff>0</xdr:rowOff>
        </xdr:from>
        <xdr:to>
          <xdr:col>2</xdr:col>
          <xdr:colOff>53340</xdr:colOff>
          <xdr:row>670</xdr:row>
          <xdr:rowOff>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670</xdr:row>
          <xdr:rowOff>0</xdr:rowOff>
        </xdr:from>
        <xdr:to>
          <xdr:col>2</xdr:col>
          <xdr:colOff>53340</xdr:colOff>
          <xdr:row>671</xdr:row>
          <xdr:rowOff>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671</xdr:row>
          <xdr:rowOff>0</xdr:rowOff>
        </xdr:from>
        <xdr:to>
          <xdr:col>2</xdr:col>
          <xdr:colOff>53340</xdr:colOff>
          <xdr:row>672</xdr:row>
          <xdr:rowOff>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672</xdr:row>
          <xdr:rowOff>0</xdr:rowOff>
        </xdr:from>
        <xdr:to>
          <xdr:col>2</xdr:col>
          <xdr:colOff>53340</xdr:colOff>
          <xdr:row>673</xdr:row>
          <xdr:rowOff>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673</xdr:row>
          <xdr:rowOff>0</xdr:rowOff>
        </xdr:from>
        <xdr:to>
          <xdr:col>2</xdr:col>
          <xdr:colOff>53340</xdr:colOff>
          <xdr:row>674</xdr:row>
          <xdr:rowOff>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674</xdr:row>
          <xdr:rowOff>0</xdr:rowOff>
        </xdr:from>
        <xdr:to>
          <xdr:col>2</xdr:col>
          <xdr:colOff>53340</xdr:colOff>
          <xdr:row>675</xdr:row>
          <xdr:rowOff>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675</xdr:row>
          <xdr:rowOff>0</xdr:rowOff>
        </xdr:from>
        <xdr:to>
          <xdr:col>1</xdr:col>
          <xdr:colOff>876300</xdr:colOff>
          <xdr:row>676</xdr:row>
          <xdr:rowOff>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676</xdr:row>
          <xdr:rowOff>0</xdr:rowOff>
        </xdr:from>
        <xdr:to>
          <xdr:col>1</xdr:col>
          <xdr:colOff>876300</xdr:colOff>
          <xdr:row>677</xdr:row>
          <xdr:rowOff>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679</xdr:row>
          <xdr:rowOff>0</xdr:rowOff>
        </xdr:from>
        <xdr:to>
          <xdr:col>1</xdr:col>
          <xdr:colOff>876300</xdr:colOff>
          <xdr:row>680</xdr:row>
          <xdr:rowOff>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680</xdr:row>
          <xdr:rowOff>0</xdr:rowOff>
        </xdr:from>
        <xdr:to>
          <xdr:col>1</xdr:col>
          <xdr:colOff>876300</xdr:colOff>
          <xdr:row>681</xdr:row>
          <xdr:rowOff>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681</xdr:row>
          <xdr:rowOff>0</xdr:rowOff>
        </xdr:from>
        <xdr:to>
          <xdr:col>1</xdr:col>
          <xdr:colOff>876300</xdr:colOff>
          <xdr:row>682</xdr:row>
          <xdr:rowOff>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682</xdr:row>
          <xdr:rowOff>0</xdr:rowOff>
        </xdr:from>
        <xdr:to>
          <xdr:col>1</xdr:col>
          <xdr:colOff>876300</xdr:colOff>
          <xdr:row>683</xdr:row>
          <xdr:rowOff>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683</xdr:row>
          <xdr:rowOff>0</xdr:rowOff>
        </xdr:from>
        <xdr:to>
          <xdr:col>1</xdr:col>
          <xdr:colOff>876300</xdr:colOff>
          <xdr:row>684</xdr:row>
          <xdr:rowOff>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678</xdr:row>
          <xdr:rowOff>0</xdr:rowOff>
        </xdr:from>
        <xdr:to>
          <xdr:col>1</xdr:col>
          <xdr:colOff>876300</xdr:colOff>
          <xdr:row>679</xdr:row>
          <xdr:rowOff>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675</xdr:row>
          <xdr:rowOff>0</xdr:rowOff>
        </xdr:from>
        <xdr:to>
          <xdr:col>2</xdr:col>
          <xdr:colOff>53340</xdr:colOff>
          <xdr:row>676</xdr:row>
          <xdr:rowOff>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676</xdr:row>
          <xdr:rowOff>0</xdr:rowOff>
        </xdr:from>
        <xdr:to>
          <xdr:col>2</xdr:col>
          <xdr:colOff>53340</xdr:colOff>
          <xdr:row>677</xdr:row>
          <xdr:rowOff>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677</xdr:row>
          <xdr:rowOff>0</xdr:rowOff>
        </xdr:from>
        <xdr:to>
          <xdr:col>2</xdr:col>
          <xdr:colOff>53340</xdr:colOff>
          <xdr:row>678</xdr:row>
          <xdr:rowOff>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678</xdr:row>
          <xdr:rowOff>0</xdr:rowOff>
        </xdr:from>
        <xdr:to>
          <xdr:col>2</xdr:col>
          <xdr:colOff>53340</xdr:colOff>
          <xdr:row>679</xdr:row>
          <xdr:rowOff>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679</xdr:row>
          <xdr:rowOff>0</xdr:rowOff>
        </xdr:from>
        <xdr:to>
          <xdr:col>2</xdr:col>
          <xdr:colOff>53340</xdr:colOff>
          <xdr:row>680</xdr:row>
          <xdr:rowOff>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680</xdr:row>
          <xdr:rowOff>0</xdr:rowOff>
        </xdr:from>
        <xdr:to>
          <xdr:col>2</xdr:col>
          <xdr:colOff>53340</xdr:colOff>
          <xdr:row>681</xdr:row>
          <xdr:rowOff>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681</xdr:row>
          <xdr:rowOff>0</xdr:rowOff>
        </xdr:from>
        <xdr:to>
          <xdr:col>2</xdr:col>
          <xdr:colOff>53340</xdr:colOff>
          <xdr:row>682</xdr:row>
          <xdr:rowOff>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682</xdr:row>
          <xdr:rowOff>0</xdr:rowOff>
        </xdr:from>
        <xdr:to>
          <xdr:col>2</xdr:col>
          <xdr:colOff>53340</xdr:colOff>
          <xdr:row>683</xdr:row>
          <xdr:rowOff>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683</xdr:row>
          <xdr:rowOff>0</xdr:rowOff>
        </xdr:from>
        <xdr:to>
          <xdr:col>2</xdr:col>
          <xdr:colOff>53340</xdr:colOff>
          <xdr:row>684</xdr:row>
          <xdr:rowOff>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684</xdr:row>
          <xdr:rowOff>0</xdr:rowOff>
        </xdr:from>
        <xdr:to>
          <xdr:col>2</xdr:col>
          <xdr:colOff>53340</xdr:colOff>
          <xdr:row>685</xdr:row>
          <xdr:rowOff>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687</xdr:row>
          <xdr:rowOff>0</xdr:rowOff>
        </xdr:from>
        <xdr:to>
          <xdr:col>1</xdr:col>
          <xdr:colOff>891540</xdr:colOff>
          <xdr:row>688</xdr:row>
          <xdr:rowOff>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690</xdr:row>
          <xdr:rowOff>0</xdr:rowOff>
        </xdr:from>
        <xdr:to>
          <xdr:col>1</xdr:col>
          <xdr:colOff>891540</xdr:colOff>
          <xdr:row>691</xdr:row>
          <xdr:rowOff>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690</xdr:row>
          <xdr:rowOff>0</xdr:rowOff>
        </xdr:from>
        <xdr:to>
          <xdr:col>2</xdr:col>
          <xdr:colOff>53340</xdr:colOff>
          <xdr:row>691</xdr:row>
          <xdr:rowOff>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693</xdr:row>
          <xdr:rowOff>0</xdr:rowOff>
        </xdr:from>
        <xdr:to>
          <xdr:col>1</xdr:col>
          <xdr:colOff>891540</xdr:colOff>
          <xdr:row>694</xdr:row>
          <xdr:rowOff>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696</xdr:row>
          <xdr:rowOff>0</xdr:rowOff>
        </xdr:from>
        <xdr:to>
          <xdr:col>1</xdr:col>
          <xdr:colOff>891540</xdr:colOff>
          <xdr:row>697</xdr:row>
          <xdr:rowOff>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696</xdr:row>
          <xdr:rowOff>0</xdr:rowOff>
        </xdr:from>
        <xdr:to>
          <xdr:col>2</xdr:col>
          <xdr:colOff>53340</xdr:colOff>
          <xdr:row>697</xdr:row>
          <xdr:rowOff>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701</xdr:row>
          <xdr:rowOff>0</xdr:rowOff>
        </xdr:from>
        <xdr:to>
          <xdr:col>1</xdr:col>
          <xdr:colOff>876300</xdr:colOff>
          <xdr:row>702</xdr:row>
          <xdr:rowOff>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704</xdr:row>
          <xdr:rowOff>0</xdr:rowOff>
        </xdr:from>
        <xdr:to>
          <xdr:col>1</xdr:col>
          <xdr:colOff>876300</xdr:colOff>
          <xdr:row>705</xdr:row>
          <xdr:rowOff>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704</xdr:row>
          <xdr:rowOff>0</xdr:rowOff>
        </xdr:from>
        <xdr:to>
          <xdr:col>2</xdr:col>
          <xdr:colOff>53340</xdr:colOff>
          <xdr:row>705</xdr:row>
          <xdr:rowOff>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709</xdr:row>
          <xdr:rowOff>0</xdr:rowOff>
        </xdr:from>
        <xdr:to>
          <xdr:col>1</xdr:col>
          <xdr:colOff>891540</xdr:colOff>
          <xdr:row>710</xdr:row>
          <xdr:rowOff>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712</xdr:row>
          <xdr:rowOff>0</xdr:rowOff>
        </xdr:from>
        <xdr:to>
          <xdr:col>1</xdr:col>
          <xdr:colOff>891540</xdr:colOff>
          <xdr:row>713</xdr:row>
          <xdr:rowOff>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712</xdr:row>
          <xdr:rowOff>0</xdr:rowOff>
        </xdr:from>
        <xdr:to>
          <xdr:col>2</xdr:col>
          <xdr:colOff>53340</xdr:colOff>
          <xdr:row>713</xdr:row>
          <xdr:rowOff>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xdr:twoCellAnchor>
    <xdr:from>
      <xdr:col>11</xdr:col>
      <xdr:colOff>0</xdr:colOff>
      <xdr:row>708</xdr:row>
      <xdr:rowOff>0</xdr:rowOff>
    </xdr:from>
    <xdr:to>
      <xdr:col>12</xdr:col>
      <xdr:colOff>4664</xdr:colOff>
      <xdr:row>713</xdr:row>
      <xdr:rowOff>293915</xdr:rowOff>
    </xdr:to>
    <xdr:sp macro="" textlink="">
      <xdr:nvSpPr>
        <xdr:cNvPr id="424" name="TextBox 423">
          <a:extLst>
            <a:ext uri="{FF2B5EF4-FFF2-40B4-BE49-F238E27FC236}">
              <a16:creationId xmlns:a16="http://schemas.microsoft.com/office/drawing/2014/main" id="{00000000-0008-0000-0000-0000A8010000}"/>
            </a:ext>
          </a:extLst>
        </xdr:cNvPr>
        <xdr:cNvSpPr txBox="1"/>
      </xdr:nvSpPr>
      <xdr:spPr>
        <a:xfrm>
          <a:off x="8828314" y="223026514"/>
          <a:ext cx="7025950" cy="1817915"/>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xdr:twoCellAnchor>
    <xdr:from>
      <xdr:col>10</xdr:col>
      <xdr:colOff>2693760</xdr:colOff>
      <xdr:row>719</xdr:row>
      <xdr:rowOff>2720</xdr:rowOff>
    </xdr:from>
    <xdr:to>
      <xdr:col>12</xdr:col>
      <xdr:colOff>0</xdr:colOff>
      <xdr:row>723</xdr:row>
      <xdr:rowOff>297090</xdr:rowOff>
    </xdr:to>
    <xdr:sp macro="" textlink="">
      <xdr:nvSpPr>
        <xdr:cNvPr id="425" name="TextBox 424">
          <a:extLst>
            <a:ext uri="{FF2B5EF4-FFF2-40B4-BE49-F238E27FC236}">
              <a16:creationId xmlns:a16="http://schemas.microsoft.com/office/drawing/2014/main" id="{00000000-0008-0000-0000-0000A9010000}"/>
            </a:ext>
          </a:extLst>
        </xdr:cNvPr>
        <xdr:cNvSpPr txBox="1"/>
      </xdr:nvSpPr>
      <xdr:spPr>
        <a:xfrm>
          <a:off x="12273189" y="223989899"/>
          <a:ext cx="5946775" cy="1491798"/>
        </a:xfrm>
        <a:prstGeom prst="rect">
          <a:avLst/>
        </a:prstGeom>
        <a:solidFill>
          <a:schemeClr val="accent5">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endParaRPr lang="en-BE" sz="1100">
            <a:solidFill>
              <a:schemeClr val="dk1"/>
            </a:solidFill>
            <a:effectLst/>
            <a:latin typeface="+mn-lt"/>
            <a:ea typeface="+mn-ea"/>
            <a:cs typeface="+mn-cs"/>
          </a:endParaRPr>
        </a:p>
        <a:p>
          <a:endParaRPr lang="en-BE"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115</xdr:row>
          <xdr:rowOff>266700</xdr:rowOff>
        </xdr:from>
        <xdr:to>
          <xdr:col>2</xdr:col>
          <xdr:colOff>685800</xdr:colOff>
          <xdr:row>121</xdr:row>
          <xdr:rowOff>213360</xdr:rowOff>
        </xdr:to>
        <xdr:sp macro="" textlink="">
          <xdr:nvSpPr>
            <xdr:cNvPr id="1589" name="Group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110</xdr:row>
          <xdr:rowOff>129540</xdr:rowOff>
        </xdr:from>
        <xdr:to>
          <xdr:col>2</xdr:col>
          <xdr:colOff>716280</xdr:colOff>
          <xdr:row>115</xdr:row>
          <xdr:rowOff>190500</xdr:rowOff>
        </xdr:to>
        <xdr:sp macro="" textlink="">
          <xdr:nvSpPr>
            <xdr:cNvPr id="1592" name="Group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127</xdr:row>
          <xdr:rowOff>289560</xdr:rowOff>
        </xdr:from>
        <xdr:to>
          <xdr:col>2</xdr:col>
          <xdr:colOff>701040</xdr:colOff>
          <xdr:row>133</xdr:row>
          <xdr:rowOff>175260</xdr:rowOff>
        </xdr:to>
        <xdr:sp macro="" textlink="">
          <xdr:nvSpPr>
            <xdr:cNvPr id="1593" name="Group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133</xdr:row>
          <xdr:rowOff>289560</xdr:rowOff>
        </xdr:from>
        <xdr:to>
          <xdr:col>2</xdr:col>
          <xdr:colOff>701040</xdr:colOff>
          <xdr:row>142</xdr:row>
          <xdr:rowOff>167640</xdr:rowOff>
        </xdr:to>
        <xdr:sp macro="" textlink="">
          <xdr:nvSpPr>
            <xdr:cNvPr id="1594" name="Group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143</xdr:row>
          <xdr:rowOff>76200</xdr:rowOff>
        </xdr:from>
        <xdr:to>
          <xdr:col>3</xdr:col>
          <xdr:colOff>167640</xdr:colOff>
          <xdr:row>148</xdr:row>
          <xdr:rowOff>220980</xdr:rowOff>
        </xdr:to>
        <xdr:sp macro="" textlink="">
          <xdr:nvSpPr>
            <xdr:cNvPr id="1595" name="Group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149</xdr:row>
          <xdr:rowOff>0</xdr:rowOff>
        </xdr:from>
        <xdr:to>
          <xdr:col>3</xdr:col>
          <xdr:colOff>190500</xdr:colOff>
          <xdr:row>164</xdr:row>
          <xdr:rowOff>213360</xdr:rowOff>
        </xdr:to>
        <xdr:sp macro="" textlink="">
          <xdr:nvSpPr>
            <xdr:cNvPr id="1596" name="Group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164</xdr:row>
          <xdr:rowOff>266700</xdr:rowOff>
        </xdr:from>
        <xdr:to>
          <xdr:col>3</xdr:col>
          <xdr:colOff>190500</xdr:colOff>
          <xdr:row>169</xdr:row>
          <xdr:rowOff>175260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169</xdr:row>
          <xdr:rowOff>259080</xdr:rowOff>
        </xdr:from>
        <xdr:to>
          <xdr:col>3</xdr:col>
          <xdr:colOff>190500</xdr:colOff>
          <xdr:row>175</xdr:row>
          <xdr:rowOff>114300</xdr:rowOff>
        </xdr:to>
        <xdr:sp macro="" textlink="">
          <xdr:nvSpPr>
            <xdr:cNvPr id="1598" name="Group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175</xdr:row>
          <xdr:rowOff>220980</xdr:rowOff>
        </xdr:from>
        <xdr:to>
          <xdr:col>3</xdr:col>
          <xdr:colOff>190500</xdr:colOff>
          <xdr:row>185</xdr:row>
          <xdr:rowOff>175260</xdr:rowOff>
        </xdr:to>
        <xdr:sp macro="" textlink="">
          <xdr:nvSpPr>
            <xdr:cNvPr id="1599" name="Group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185</xdr:row>
          <xdr:rowOff>289560</xdr:rowOff>
        </xdr:from>
        <xdr:to>
          <xdr:col>3</xdr:col>
          <xdr:colOff>213360</xdr:colOff>
          <xdr:row>192</xdr:row>
          <xdr:rowOff>129540</xdr:rowOff>
        </xdr:to>
        <xdr:sp macro="" textlink="">
          <xdr:nvSpPr>
            <xdr:cNvPr id="1600" name="Group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192</xdr:row>
          <xdr:rowOff>213360</xdr:rowOff>
        </xdr:from>
        <xdr:to>
          <xdr:col>3</xdr:col>
          <xdr:colOff>213360</xdr:colOff>
          <xdr:row>206</xdr:row>
          <xdr:rowOff>167640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206</xdr:row>
          <xdr:rowOff>243840</xdr:rowOff>
        </xdr:from>
        <xdr:to>
          <xdr:col>3</xdr:col>
          <xdr:colOff>213360</xdr:colOff>
          <xdr:row>216</xdr:row>
          <xdr:rowOff>190500</xdr:rowOff>
        </xdr:to>
        <xdr:sp macro="" textlink="">
          <xdr:nvSpPr>
            <xdr:cNvPr id="1602" name="Group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240</xdr:row>
          <xdr:rowOff>190500</xdr:rowOff>
        </xdr:from>
        <xdr:to>
          <xdr:col>3</xdr:col>
          <xdr:colOff>259080</xdr:colOff>
          <xdr:row>262</xdr:row>
          <xdr:rowOff>243840</xdr:rowOff>
        </xdr:to>
        <xdr:sp macro="" textlink="">
          <xdr:nvSpPr>
            <xdr:cNvPr id="1603" name="Group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263</xdr:row>
          <xdr:rowOff>22860</xdr:rowOff>
        </xdr:from>
        <xdr:to>
          <xdr:col>3</xdr:col>
          <xdr:colOff>175260</xdr:colOff>
          <xdr:row>269</xdr:row>
          <xdr:rowOff>167640</xdr:rowOff>
        </xdr:to>
        <xdr:sp macro="" textlink="">
          <xdr:nvSpPr>
            <xdr:cNvPr id="1604" name="Group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269</xdr:row>
          <xdr:rowOff>259080</xdr:rowOff>
        </xdr:from>
        <xdr:to>
          <xdr:col>3</xdr:col>
          <xdr:colOff>175260</xdr:colOff>
          <xdr:row>278</xdr:row>
          <xdr:rowOff>144780</xdr:rowOff>
        </xdr:to>
        <xdr:sp macro="" textlink="">
          <xdr:nvSpPr>
            <xdr:cNvPr id="1605" name="Group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278</xdr:row>
          <xdr:rowOff>266700</xdr:rowOff>
        </xdr:from>
        <xdr:to>
          <xdr:col>3</xdr:col>
          <xdr:colOff>190500</xdr:colOff>
          <xdr:row>287</xdr:row>
          <xdr:rowOff>190500</xdr:rowOff>
        </xdr:to>
        <xdr:sp macro="" textlink="">
          <xdr:nvSpPr>
            <xdr:cNvPr id="1606" name="Group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287</xdr:row>
          <xdr:rowOff>289560</xdr:rowOff>
        </xdr:from>
        <xdr:to>
          <xdr:col>3</xdr:col>
          <xdr:colOff>259080</xdr:colOff>
          <xdr:row>309</xdr:row>
          <xdr:rowOff>213360</xdr:rowOff>
        </xdr:to>
        <xdr:sp macro="" textlink="">
          <xdr:nvSpPr>
            <xdr:cNvPr id="1607" name="Group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310</xdr:row>
          <xdr:rowOff>22860</xdr:rowOff>
        </xdr:from>
        <xdr:to>
          <xdr:col>3</xdr:col>
          <xdr:colOff>289560</xdr:colOff>
          <xdr:row>316</xdr:row>
          <xdr:rowOff>190500</xdr:rowOff>
        </xdr:to>
        <xdr:sp macro="" textlink="">
          <xdr:nvSpPr>
            <xdr:cNvPr id="1608" name="Group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317</xdr:row>
          <xdr:rowOff>0</xdr:rowOff>
        </xdr:from>
        <xdr:to>
          <xdr:col>3</xdr:col>
          <xdr:colOff>304800</xdr:colOff>
          <xdr:row>328</xdr:row>
          <xdr:rowOff>213360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328</xdr:row>
          <xdr:rowOff>259080</xdr:rowOff>
        </xdr:from>
        <xdr:to>
          <xdr:col>3</xdr:col>
          <xdr:colOff>320040</xdr:colOff>
          <xdr:row>337</xdr:row>
          <xdr:rowOff>266700</xdr:rowOff>
        </xdr:to>
        <xdr:sp macro="" textlink="">
          <xdr:nvSpPr>
            <xdr:cNvPr id="1610" name="Group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434340</xdr:colOff>
          <xdr:row>349</xdr:row>
          <xdr:rowOff>289560</xdr:rowOff>
        </xdr:from>
        <xdr:to>
          <xdr:col>3</xdr:col>
          <xdr:colOff>167640</xdr:colOff>
          <xdr:row>354</xdr:row>
          <xdr:rowOff>266700</xdr:rowOff>
        </xdr:to>
        <xdr:sp macro="" textlink="">
          <xdr:nvSpPr>
            <xdr:cNvPr id="1611" name="Group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434340</xdr:colOff>
          <xdr:row>355</xdr:row>
          <xdr:rowOff>30480</xdr:rowOff>
        </xdr:from>
        <xdr:to>
          <xdr:col>3</xdr:col>
          <xdr:colOff>190500</xdr:colOff>
          <xdr:row>371</xdr:row>
          <xdr:rowOff>243840</xdr:rowOff>
        </xdr:to>
        <xdr:sp macro="" textlink="">
          <xdr:nvSpPr>
            <xdr:cNvPr id="1612" name="Group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373</xdr:row>
          <xdr:rowOff>22860</xdr:rowOff>
        </xdr:from>
        <xdr:to>
          <xdr:col>3</xdr:col>
          <xdr:colOff>144780</xdr:colOff>
          <xdr:row>381</xdr:row>
          <xdr:rowOff>175260</xdr:rowOff>
        </xdr:to>
        <xdr:sp macro="" textlink="">
          <xdr:nvSpPr>
            <xdr:cNvPr id="1613" name="Group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382</xdr:row>
          <xdr:rowOff>22860</xdr:rowOff>
        </xdr:from>
        <xdr:to>
          <xdr:col>3</xdr:col>
          <xdr:colOff>129540</xdr:colOff>
          <xdr:row>403</xdr:row>
          <xdr:rowOff>175260</xdr:rowOff>
        </xdr:to>
        <xdr:sp macro="" textlink="">
          <xdr:nvSpPr>
            <xdr:cNvPr id="1614" name="Group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403</xdr:row>
          <xdr:rowOff>266700</xdr:rowOff>
        </xdr:from>
        <xdr:to>
          <xdr:col>3</xdr:col>
          <xdr:colOff>129540</xdr:colOff>
          <xdr:row>425</xdr:row>
          <xdr:rowOff>167640</xdr:rowOff>
        </xdr:to>
        <xdr:sp macro="" textlink="">
          <xdr:nvSpPr>
            <xdr:cNvPr id="1615" name="Group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425</xdr:row>
          <xdr:rowOff>259080</xdr:rowOff>
        </xdr:from>
        <xdr:to>
          <xdr:col>3</xdr:col>
          <xdr:colOff>114300</xdr:colOff>
          <xdr:row>440</xdr:row>
          <xdr:rowOff>129540</xdr:rowOff>
        </xdr:to>
        <xdr:sp macro="" textlink="">
          <xdr:nvSpPr>
            <xdr:cNvPr id="1616" name="Group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441</xdr:row>
          <xdr:rowOff>167640</xdr:rowOff>
        </xdr:from>
        <xdr:to>
          <xdr:col>3</xdr:col>
          <xdr:colOff>129540</xdr:colOff>
          <xdr:row>455</xdr:row>
          <xdr:rowOff>243840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457</xdr:row>
          <xdr:rowOff>266700</xdr:rowOff>
        </xdr:from>
        <xdr:to>
          <xdr:col>3</xdr:col>
          <xdr:colOff>167640</xdr:colOff>
          <xdr:row>463</xdr:row>
          <xdr:rowOff>144780</xdr:rowOff>
        </xdr:to>
        <xdr:sp macro="" textlink="">
          <xdr:nvSpPr>
            <xdr:cNvPr id="1618" name="Group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464</xdr:row>
          <xdr:rowOff>30480</xdr:rowOff>
        </xdr:from>
        <xdr:to>
          <xdr:col>3</xdr:col>
          <xdr:colOff>175260</xdr:colOff>
          <xdr:row>470</xdr:row>
          <xdr:rowOff>220980</xdr:rowOff>
        </xdr:to>
        <xdr:sp macro="" textlink="">
          <xdr:nvSpPr>
            <xdr:cNvPr id="1619" name="Group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471</xdr:row>
          <xdr:rowOff>68580</xdr:rowOff>
        </xdr:from>
        <xdr:to>
          <xdr:col>3</xdr:col>
          <xdr:colOff>213360</xdr:colOff>
          <xdr:row>476</xdr:row>
          <xdr:rowOff>213360</xdr:rowOff>
        </xdr:to>
        <xdr:sp macro="" textlink="">
          <xdr:nvSpPr>
            <xdr:cNvPr id="1620" name="Group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477</xdr:row>
          <xdr:rowOff>144780</xdr:rowOff>
        </xdr:from>
        <xdr:to>
          <xdr:col>3</xdr:col>
          <xdr:colOff>220980</xdr:colOff>
          <xdr:row>481</xdr:row>
          <xdr:rowOff>30480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481</xdr:row>
          <xdr:rowOff>144780</xdr:rowOff>
        </xdr:from>
        <xdr:to>
          <xdr:col>3</xdr:col>
          <xdr:colOff>243840</xdr:colOff>
          <xdr:row>486</xdr:row>
          <xdr:rowOff>213360</xdr:rowOff>
        </xdr:to>
        <xdr:sp macro="" textlink="">
          <xdr:nvSpPr>
            <xdr:cNvPr id="1622" name="Group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487</xdr:row>
          <xdr:rowOff>76200</xdr:rowOff>
        </xdr:from>
        <xdr:to>
          <xdr:col>3</xdr:col>
          <xdr:colOff>289560</xdr:colOff>
          <xdr:row>496</xdr:row>
          <xdr:rowOff>22860</xdr:rowOff>
        </xdr:to>
        <xdr:sp macro="" textlink="">
          <xdr:nvSpPr>
            <xdr:cNvPr id="1623" name="Group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599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498</xdr:row>
          <xdr:rowOff>220980</xdr:rowOff>
        </xdr:from>
        <xdr:to>
          <xdr:col>3</xdr:col>
          <xdr:colOff>320040</xdr:colOff>
          <xdr:row>504</xdr:row>
          <xdr:rowOff>175260</xdr:rowOff>
        </xdr:to>
        <xdr:sp macro="" textlink="">
          <xdr:nvSpPr>
            <xdr:cNvPr id="1624" name="Group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517</xdr:row>
          <xdr:rowOff>259080</xdr:rowOff>
        </xdr:from>
        <xdr:to>
          <xdr:col>3</xdr:col>
          <xdr:colOff>365760</xdr:colOff>
          <xdr:row>523</xdr:row>
          <xdr:rowOff>213360</xdr:rowOff>
        </xdr:to>
        <xdr:sp macro="" textlink="">
          <xdr:nvSpPr>
            <xdr:cNvPr id="1626" name="Group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524</xdr:row>
          <xdr:rowOff>30480</xdr:rowOff>
        </xdr:from>
        <xdr:to>
          <xdr:col>3</xdr:col>
          <xdr:colOff>365760</xdr:colOff>
          <xdr:row>538</xdr:row>
          <xdr:rowOff>129540</xdr:rowOff>
        </xdr:to>
        <xdr:sp macro="" textlink="">
          <xdr:nvSpPr>
            <xdr:cNvPr id="1628" name="Group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542</xdr:row>
          <xdr:rowOff>144780</xdr:rowOff>
        </xdr:from>
        <xdr:to>
          <xdr:col>3</xdr:col>
          <xdr:colOff>358140</xdr:colOff>
          <xdr:row>553</xdr:row>
          <xdr:rowOff>129540</xdr:rowOff>
        </xdr:to>
        <xdr:sp macro="" textlink="">
          <xdr:nvSpPr>
            <xdr:cNvPr id="1630" name="Group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554</xdr:row>
          <xdr:rowOff>144780</xdr:rowOff>
        </xdr:from>
        <xdr:to>
          <xdr:col>3</xdr:col>
          <xdr:colOff>335280</xdr:colOff>
          <xdr:row>571</xdr:row>
          <xdr:rowOff>114300</xdr:rowOff>
        </xdr:to>
        <xdr:sp macro="" textlink="">
          <xdr:nvSpPr>
            <xdr:cNvPr id="1631" name="Group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510540</xdr:colOff>
          <xdr:row>572</xdr:row>
          <xdr:rowOff>38100</xdr:rowOff>
        </xdr:from>
        <xdr:to>
          <xdr:col>3</xdr:col>
          <xdr:colOff>320040</xdr:colOff>
          <xdr:row>575</xdr:row>
          <xdr:rowOff>190500</xdr:rowOff>
        </xdr:to>
        <xdr:sp macro="" textlink="">
          <xdr:nvSpPr>
            <xdr:cNvPr id="1632" name="Group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576</xdr:row>
          <xdr:rowOff>60960</xdr:rowOff>
        </xdr:from>
        <xdr:to>
          <xdr:col>3</xdr:col>
          <xdr:colOff>320040</xdr:colOff>
          <xdr:row>590</xdr:row>
          <xdr:rowOff>213360</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591</xdr:row>
          <xdr:rowOff>182880</xdr:rowOff>
        </xdr:from>
        <xdr:to>
          <xdr:col>3</xdr:col>
          <xdr:colOff>304800</xdr:colOff>
          <xdr:row>602</xdr:row>
          <xdr:rowOff>213360</xdr:rowOff>
        </xdr:to>
        <xdr:sp macro="" textlink="">
          <xdr:nvSpPr>
            <xdr:cNvPr id="1634" name="Group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603</xdr:row>
          <xdr:rowOff>68580</xdr:rowOff>
        </xdr:from>
        <xdr:to>
          <xdr:col>3</xdr:col>
          <xdr:colOff>320040</xdr:colOff>
          <xdr:row>606</xdr:row>
          <xdr:rowOff>167640</xdr:rowOff>
        </xdr:to>
        <xdr:sp macro="" textlink="">
          <xdr:nvSpPr>
            <xdr:cNvPr id="1635" name="Group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487680</xdr:colOff>
          <xdr:row>607</xdr:row>
          <xdr:rowOff>60960</xdr:rowOff>
        </xdr:from>
        <xdr:to>
          <xdr:col>3</xdr:col>
          <xdr:colOff>358140</xdr:colOff>
          <xdr:row>611</xdr:row>
          <xdr:rowOff>129540</xdr:rowOff>
        </xdr:to>
        <xdr:sp macro="" textlink="">
          <xdr:nvSpPr>
            <xdr:cNvPr id="1636" name="Group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612</xdr:row>
          <xdr:rowOff>15240</xdr:rowOff>
        </xdr:from>
        <xdr:to>
          <xdr:col>3</xdr:col>
          <xdr:colOff>358140</xdr:colOff>
          <xdr:row>618</xdr:row>
          <xdr:rowOff>114300</xdr:rowOff>
        </xdr:to>
        <xdr:sp macro="" textlink="">
          <xdr:nvSpPr>
            <xdr:cNvPr id="1637" name="Group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621</xdr:row>
          <xdr:rowOff>68580</xdr:rowOff>
        </xdr:from>
        <xdr:to>
          <xdr:col>3</xdr:col>
          <xdr:colOff>411480</xdr:colOff>
          <xdr:row>650</xdr:row>
          <xdr:rowOff>220980</xdr:rowOff>
        </xdr:to>
        <xdr:sp macro="" textlink="">
          <xdr:nvSpPr>
            <xdr:cNvPr id="1638" name="Group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651</xdr:row>
          <xdr:rowOff>182880</xdr:rowOff>
        </xdr:from>
        <xdr:to>
          <xdr:col>3</xdr:col>
          <xdr:colOff>480060</xdr:colOff>
          <xdr:row>656</xdr:row>
          <xdr:rowOff>167640</xdr:rowOff>
        </xdr:to>
        <xdr:sp macro="" textlink="">
          <xdr:nvSpPr>
            <xdr:cNvPr id="1639" name="Group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657</xdr:row>
          <xdr:rowOff>60960</xdr:rowOff>
        </xdr:from>
        <xdr:to>
          <xdr:col>3</xdr:col>
          <xdr:colOff>495300</xdr:colOff>
          <xdr:row>685</xdr:row>
          <xdr:rowOff>220980</xdr:rowOff>
        </xdr:to>
        <xdr:sp macro="" textlink="">
          <xdr:nvSpPr>
            <xdr:cNvPr id="1640" name="Group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686</xdr:row>
          <xdr:rowOff>190500</xdr:rowOff>
        </xdr:from>
        <xdr:to>
          <xdr:col>3</xdr:col>
          <xdr:colOff>495300</xdr:colOff>
          <xdr:row>691</xdr:row>
          <xdr:rowOff>167640</xdr:rowOff>
        </xdr:to>
        <xdr:sp macro="" textlink="">
          <xdr:nvSpPr>
            <xdr:cNvPr id="1641" name="Group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692</xdr:row>
          <xdr:rowOff>167640</xdr:rowOff>
        </xdr:from>
        <xdr:to>
          <xdr:col>3</xdr:col>
          <xdr:colOff>510540</xdr:colOff>
          <xdr:row>699</xdr:row>
          <xdr:rowOff>266700</xdr:rowOff>
        </xdr:to>
        <xdr:sp macro="" textlink="">
          <xdr:nvSpPr>
            <xdr:cNvPr id="1642" name="Group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700</xdr:row>
          <xdr:rowOff>327660</xdr:rowOff>
        </xdr:from>
        <xdr:to>
          <xdr:col>3</xdr:col>
          <xdr:colOff>510540</xdr:colOff>
          <xdr:row>707</xdr:row>
          <xdr:rowOff>167640</xdr:rowOff>
        </xdr:to>
        <xdr:sp macro="" textlink="">
          <xdr:nvSpPr>
            <xdr:cNvPr id="1643" name="Group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708</xdr:row>
          <xdr:rowOff>99060</xdr:rowOff>
        </xdr:from>
        <xdr:to>
          <xdr:col>3</xdr:col>
          <xdr:colOff>548640</xdr:colOff>
          <xdr:row>713</xdr:row>
          <xdr:rowOff>220980</xdr:rowOff>
        </xdr:to>
        <xdr:sp macro="" textlink="">
          <xdr:nvSpPr>
            <xdr:cNvPr id="1644" name="Group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31</xdr:row>
          <xdr:rowOff>0</xdr:rowOff>
        </xdr:from>
        <xdr:to>
          <xdr:col>3</xdr:col>
          <xdr:colOff>525780</xdr:colOff>
          <xdr:row>32</xdr:row>
          <xdr:rowOff>22860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32</xdr:row>
          <xdr:rowOff>0</xdr:rowOff>
        </xdr:from>
        <xdr:to>
          <xdr:col>3</xdr:col>
          <xdr:colOff>525780</xdr:colOff>
          <xdr:row>33</xdr:row>
          <xdr:rowOff>22860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33</xdr:row>
          <xdr:rowOff>0</xdr:rowOff>
        </xdr:from>
        <xdr:to>
          <xdr:col>3</xdr:col>
          <xdr:colOff>525780</xdr:colOff>
          <xdr:row>34</xdr:row>
          <xdr:rowOff>22860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34</xdr:row>
          <xdr:rowOff>0</xdr:rowOff>
        </xdr:from>
        <xdr:to>
          <xdr:col>3</xdr:col>
          <xdr:colOff>525780</xdr:colOff>
          <xdr:row>35</xdr:row>
          <xdr:rowOff>22860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35</xdr:row>
          <xdr:rowOff>0</xdr:rowOff>
        </xdr:from>
        <xdr:to>
          <xdr:col>3</xdr:col>
          <xdr:colOff>525780</xdr:colOff>
          <xdr:row>36</xdr:row>
          <xdr:rowOff>22860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36</xdr:row>
          <xdr:rowOff>0</xdr:rowOff>
        </xdr:from>
        <xdr:to>
          <xdr:col>3</xdr:col>
          <xdr:colOff>525780</xdr:colOff>
          <xdr:row>37</xdr:row>
          <xdr:rowOff>22860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37</xdr:row>
          <xdr:rowOff>0</xdr:rowOff>
        </xdr:from>
        <xdr:to>
          <xdr:col>3</xdr:col>
          <xdr:colOff>525780</xdr:colOff>
          <xdr:row>38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38</xdr:row>
          <xdr:rowOff>0</xdr:rowOff>
        </xdr:from>
        <xdr:to>
          <xdr:col>3</xdr:col>
          <xdr:colOff>525780</xdr:colOff>
          <xdr:row>39</xdr:row>
          <xdr:rowOff>22860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39</xdr:row>
          <xdr:rowOff>0</xdr:rowOff>
        </xdr:from>
        <xdr:to>
          <xdr:col>3</xdr:col>
          <xdr:colOff>525780</xdr:colOff>
          <xdr:row>40</xdr:row>
          <xdr:rowOff>22860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40</xdr:row>
          <xdr:rowOff>0</xdr:rowOff>
        </xdr:from>
        <xdr:to>
          <xdr:col>3</xdr:col>
          <xdr:colOff>525780</xdr:colOff>
          <xdr:row>41</xdr:row>
          <xdr:rowOff>22860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41</xdr:row>
          <xdr:rowOff>0</xdr:rowOff>
        </xdr:from>
        <xdr:to>
          <xdr:col>3</xdr:col>
          <xdr:colOff>525780</xdr:colOff>
          <xdr:row>42</xdr:row>
          <xdr:rowOff>22860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42</xdr:row>
          <xdr:rowOff>0</xdr:rowOff>
        </xdr:from>
        <xdr:to>
          <xdr:col>3</xdr:col>
          <xdr:colOff>525780</xdr:colOff>
          <xdr:row>43</xdr:row>
          <xdr:rowOff>22860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43</xdr:row>
          <xdr:rowOff>0</xdr:rowOff>
        </xdr:from>
        <xdr:to>
          <xdr:col>3</xdr:col>
          <xdr:colOff>525780</xdr:colOff>
          <xdr:row>44</xdr:row>
          <xdr:rowOff>22860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434340</xdr:colOff>
          <xdr:row>29</xdr:row>
          <xdr:rowOff>243840</xdr:rowOff>
        </xdr:from>
        <xdr:to>
          <xdr:col>4</xdr:col>
          <xdr:colOff>175260</xdr:colOff>
          <xdr:row>44</xdr:row>
          <xdr:rowOff>220980</xdr:rowOff>
        </xdr:to>
        <xdr:sp macro="" textlink="">
          <xdr:nvSpPr>
            <xdr:cNvPr id="1663" name="Group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11</xdr:row>
          <xdr:rowOff>0</xdr:rowOff>
        </xdr:from>
        <xdr:to>
          <xdr:col>3</xdr:col>
          <xdr:colOff>525780</xdr:colOff>
          <xdr:row>12</xdr:row>
          <xdr:rowOff>22860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12</xdr:row>
          <xdr:rowOff>0</xdr:rowOff>
        </xdr:from>
        <xdr:to>
          <xdr:col>3</xdr:col>
          <xdr:colOff>525780</xdr:colOff>
          <xdr:row>13</xdr:row>
          <xdr:rowOff>22860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13</xdr:row>
          <xdr:rowOff>0</xdr:rowOff>
        </xdr:from>
        <xdr:to>
          <xdr:col>3</xdr:col>
          <xdr:colOff>525780</xdr:colOff>
          <xdr:row>14</xdr:row>
          <xdr:rowOff>22860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14</xdr:row>
          <xdr:rowOff>0</xdr:rowOff>
        </xdr:from>
        <xdr:to>
          <xdr:col>3</xdr:col>
          <xdr:colOff>525780</xdr:colOff>
          <xdr:row>15</xdr:row>
          <xdr:rowOff>22860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15</xdr:row>
          <xdr:rowOff>0</xdr:rowOff>
        </xdr:from>
        <xdr:to>
          <xdr:col>3</xdr:col>
          <xdr:colOff>525780</xdr:colOff>
          <xdr:row>16</xdr:row>
          <xdr:rowOff>22860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xdr:row>
          <xdr:rowOff>0</xdr:rowOff>
        </xdr:from>
        <xdr:to>
          <xdr:col>3</xdr:col>
          <xdr:colOff>525780</xdr:colOff>
          <xdr:row>17</xdr:row>
          <xdr:rowOff>22860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17</xdr:row>
          <xdr:rowOff>0</xdr:rowOff>
        </xdr:from>
        <xdr:to>
          <xdr:col>3</xdr:col>
          <xdr:colOff>525780</xdr:colOff>
          <xdr:row>18</xdr:row>
          <xdr:rowOff>22860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18</xdr:row>
          <xdr:rowOff>0</xdr:rowOff>
        </xdr:from>
        <xdr:to>
          <xdr:col>3</xdr:col>
          <xdr:colOff>525780</xdr:colOff>
          <xdr:row>19</xdr:row>
          <xdr:rowOff>22860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19</xdr:row>
          <xdr:rowOff>0</xdr:rowOff>
        </xdr:from>
        <xdr:to>
          <xdr:col>3</xdr:col>
          <xdr:colOff>525780</xdr:colOff>
          <xdr:row>20</xdr:row>
          <xdr:rowOff>22860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xdr:row>
          <xdr:rowOff>0</xdr:rowOff>
        </xdr:from>
        <xdr:to>
          <xdr:col>3</xdr:col>
          <xdr:colOff>525780</xdr:colOff>
          <xdr:row>21</xdr:row>
          <xdr:rowOff>22860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xdr:row>
          <xdr:rowOff>0</xdr:rowOff>
        </xdr:from>
        <xdr:to>
          <xdr:col>3</xdr:col>
          <xdr:colOff>525780</xdr:colOff>
          <xdr:row>22</xdr:row>
          <xdr:rowOff>22860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xdr:row>
          <xdr:rowOff>0</xdr:rowOff>
        </xdr:from>
        <xdr:to>
          <xdr:col>3</xdr:col>
          <xdr:colOff>525780</xdr:colOff>
          <xdr:row>23</xdr:row>
          <xdr:rowOff>22860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23</xdr:row>
          <xdr:rowOff>0</xdr:rowOff>
        </xdr:from>
        <xdr:to>
          <xdr:col>3</xdr:col>
          <xdr:colOff>525780</xdr:colOff>
          <xdr:row>24</xdr:row>
          <xdr:rowOff>22860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9</xdr:row>
          <xdr:rowOff>358140</xdr:rowOff>
        </xdr:from>
        <xdr:to>
          <xdr:col>5</xdr:col>
          <xdr:colOff>320040</xdr:colOff>
          <xdr:row>24</xdr:row>
          <xdr:rowOff>266700</xdr:rowOff>
        </xdr:to>
        <xdr:sp macro="" textlink="">
          <xdr:nvSpPr>
            <xdr:cNvPr id="1677" name="Group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54</xdr:row>
          <xdr:rowOff>0</xdr:rowOff>
        </xdr:from>
        <xdr:to>
          <xdr:col>3</xdr:col>
          <xdr:colOff>243840</xdr:colOff>
          <xdr:row>55</xdr:row>
          <xdr:rowOff>22860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55</xdr:row>
          <xdr:rowOff>0</xdr:rowOff>
        </xdr:from>
        <xdr:to>
          <xdr:col>3</xdr:col>
          <xdr:colOff>243840</xdr:colOff>
          <xdr:row>56</xdr:row>
          <xdr:rowOff>22860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411480</xdr:colOff>
          <xdr:row>52</xdr:row>
          <xdr:rowOff>30480</xdr:rowOff>
        </xdr:from>
        <xdr:to>
          <xdr:col>4</xdr:col>
          <xdr:colOff>525780</xdr:colOff>
          <xdr:row>56</xdr:row>
          <xdr:rowOff>289560</xdr:rowOff>
        </xdr:to>
        <xdr:sp macro="" textlink="">
          <xdr:nvSpPr>
            <xdr:cNvPr id="1681" name="Group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58</xdr:row>
          <xdr:rowOff>0</xdr:rowOff>
        </xdr:from>
        <xdr:to>
          <xdr:col>3</xdr:col>
          <xdr:colOff>243840</xdr:colOff>
          <xdr:row>59</xdr:row>
          <xdr:rowOff>22860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59</xdr:row>
          <xdr:rowOff>0</xdr:rowOff>
        </xdr:from>
        <xdr:to>
          <xdr:col>3</xdr:col>
          <xdr:colOff>243840</xdr:colOff>
          <xdr:row>60</xdr:row>
          <xdr:rowOff>22860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66</xdr:row>
          <xdr:rowOff>0</xdr:rowOff>
        </xdr:from>
        <xdr:to>
          <xdr:col>3</xdr:col>
          <xdr:colOff>243840</xdr:colOff>
          <xdr:row>67</xdr:row>
          <xdr:rowOff>22860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67</xdr:row>
          <xdr:rowOff>0</xdr:rowOff>
        </xdr:from>
        <xdr:to>
          <xdr:col>3</xdr:col>
          <xdr:colOff>243840</xdr:colOff>
          <xdr:row>68</xdr:row>
          <xdr:rowOff>22860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74</xdr:row>
          <xdr:rowOff>0</xdr:rowOff>
        </xdr:from>
        <xdr:to>
          <xdr:col>3</xdr:col>
          <xdr:colOff>243840</xdr:colOff>
          <xdr:row>75</xdr:row>
          <xdr:rowOff>22860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75</xdr:row>
          <xdr:rowOff>0</xdr:rowOff>
        </xdr:from>
        <xdr:to>
          <xdr:col>3</xdr:col>
          <xdr:colOff>243840</xdr:colOff>
          <xdr:row>76</xdr:row>
          <xdr:rowOff>22860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3</xdr:col>
          <xdr:colOff>243840</xdr:colOff>
          <xdr:row>83</xdr:row>
          <xdr:rowOff>22860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83</xdr:row>
          <xdr:rowOff>0</xdr:rowOff>
        </xdr:from>
        <xdr:to>
          <xdr:col>3</xdr:col>
          <xdr:colOff>243840</xdr:colOff>
          <xdr:row>84</xdr:row>
          <xdr:rowOff>22860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57</xdr:row>
          <xdr:rowOff>114300</xdr:rowOff>
        </xdr:from>
        <xdr:to>
          <xdr:col>4</xdr:col>
          <xdr:colOff>548640</xdr:colOff>
          <xdr:row>61</xdr:row>
          <xdr:rowOff>213360</xdr:rowOff>
        </xdr:to>
        <xdr:sp macro="" textlink="">
          <xdr:nvSpPr>
            <xdr:cNvPr id="1690" name="Group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65</xdr:row>
          <xdr:rowOff>53340</xdr:rowOff>
        </xdr:from>
        <xdr:to>
          <xdr:col>4</xdr:col>
          <xdr:colOff>594360</xdr:colOff>
          <xdr:row>69</xdr:row>
          <xdr:rowOff>68580</xdr:rowOff>
        </xdr:to>
        <xdr:sp macro="" textlink="">
          <xdr:nvSpPr>
            <xdr:cNvPr id="1691" name="Group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72</xdr:row>
          <xdr:rowOff>259080</xdr:rowOff>
        </xdr:from>
        <xdr:to>
          <xdr:col>4</xdr:col>
          <xdr:colOff>571500</xdr:colOff>
          <xdr:row>78</xdr:row>
          <xdr:rowOff>0</xdr:rowOff>
        </xdr:to>
        <xdr:sp macro="" textlink="">
          <xdr:nvSpPr>
            <xdr:cNvPr id="1692" name="Group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411480</xdr:colOff>
          <xdr:row>81</xdr:row>
          <xdr:rowOff>0</xdr:rowOff>
        </xdr:from>
        <xdr:to>
          <xdr:col>4</xdr:col>
          <xdr:colOff>601980</xdr:colOff>
          <xdr:row>85</xdr:row>
          <xdr:rowOff>53340</xdr:rowOff>
        </xdr:to>
        <xdr:sp macro="" textlink="">
          <xdr:nvSpPr>
            <xdr:cNvPr id="1693" name="Group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92</xdr:row>
          <xdr:rowOff>0</xdr:rowOff>
        </xdr:from>
        <xdr:to>
          <xdr:col>2</xdr:col>
          <xdr:colOff>53340</xdr:colOff>
          <xdr:row>93</xdr:row>
          <xdr:rowOff>22860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95</xdr:row>
          <xdr:rowOff>0</xdr:rowOff>
        </xdr:from>
        <xdr:to>
          <xdr:col>2</xdr:col>
          <xdr:colOff>53340</xdr:colOff>
          <xdr:row>95</xdr:row>
          <xdr:rowOff>320040</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98</xdr:row>
          <xdr:rowOff>0</xdr:rowOff>
        </xdr:from>
        <xdr:to>
          <xdr:col>2</xdr:col>
          <xdr:colOff>53340</xdr:colOff>
          <xdr:row>99</xdr:row>
          <xdr:rowOff>22860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101</xdr:row>
          <xdr:rowOff>0</xdr:rowOff>
        </xdr:from>
        <xdr:to>
          <xdr:col>2</xdr:col>
          <xdr:colOff>53340</xdr:colOff>
          <xdr:row>102</xdr:row>
          <xdr:rowOff>22860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104</xdr:row>
          <xdr:rowOff>0</xdr:rowOff>
        </xdr:from>
        <xdr:to>
          <xdr:col>2</xdr:col>
          <xdr:colOff>53340</xdr:colOff>
          <xdr:row>105</xdr:row>
          <xdr:rowOff>22860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105</xdr:row>
          <xdr:rowOff>0</xdr:rowOff>
        </xdr:from>
        <xdr:to>
          <xdr:col>2</xdr:col>
          <xdr:colOff>53340</xdr:colOff>
          <xdr:row>106</xdr:row>
          <xdr:rowOff>22860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108</xdr:row>
          <xdr:rowOff>0</xdr:rowOff>
        </xdr:from>
        <xdr:to>
          <xdr:col>2</xdr:col>
          <xdr:colOff>53340</xdr:colOff>
          <xdr:row>109</xdr:row>
          <xdr:rowOff>22860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123</xdr:row>
          <xdr:rowOff>0</xdr:rowOff>
        </xdr:from>
        <xdr:to>
          <xdr:col>2</xdr:col>
          <xdr:colOff>53340</xdr:colOff>
          <xdr:row>124</xdr:row>
          <xdr:rowOff>22860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126</xdr:row>
          <xdr:rowOff>0</xdr:rowOff>
        </xdr:from>
        <xdr:to>
          <xdr:col>2</xdr:col>
          <xdr:colOff>53340</xdr:colOff>
          <xdr:row>127</xdr:row>
          <xdr:rowOff>22860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B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121</xdr:row>
          <xdr:rowOff>266700</xdr:rowOff>
        </xdr:from>
        <xdr:to>
          <xdr:col>2</xdr:col>
          <xdr:colOff>739140</xdr:colOff>
          <xdr:row>127</xdr:row>
          <xdr:rowOff>175260</xdr:rowOff>
        </xdr:to>
        <xdr:sp macro="" textlink="">
          <xdr:nvSpPr>
            <xdr:cNvPr id="1703" name="Group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90</xdr:row>
          <xdr:rowOff>175260</xdr:rowOff>
        </xdr:from>
        <xdr:to>
          <xdr:col>3</xdr:col>
          <xdr:colOff>76200</xdr:colOff>
          <xdr:row>102</xdr:row>
          <xdr:rowOff>213360</xdr:rowOff>
        </xdr:to>
        <xdr:sp macro="" textlink="">
          <xdr:nvSpPr>
            <xdr:cNvPr id="1704" name="Group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103</xdr:row>
          <xdr:rowOff>114300</xdr:rowOff>
        </xdr:from>
        <xdr:to>
          <xdr:col>3</xdr:col>
          <xdr:colOff>99060</xdr:colOff>
          <xdr:row>109</xdr:row>
          <xdr:rowOff>213360</xdr:rowOff>
        </xdr:to>
        <xdr:sp macro="" textlink="">
          <xdr:nvSpPr>
            <xdr:cNvPr id="1705" name="Group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BE" sz="800" b="0" i="0" u="none" strike="noStrike" baseline="0">
                  <a:solidFill>
                    <a:srgbClr val="000000"/>
                  </a:solidFill>
                  <a:latin typeface="Segoe UI"/>
                  <a:cs typeface="Segoe UI"/>
                </a:rPr>
                <a:t>Group Box 681</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39F1-56ED-47C7-B325-960D58BE0583}">
  <sheetPr codeName="Sheet1"/>
  <dimension ref="B3:T1067"/>
  <sheetViews>
    <sheetView tabSelected="1" topLeftCell="A706" zoomScale="60" zoomScaleNormal="60" workbookViewId="0">
      <selection activeCell="F183" sqref="F183"/>
    </sheetView>
  </sheetViews>
  <sheetFormatPr defaultColWidth="8.77734375" defaultRowHeight="15.6" x14ac:dyDescent="0.3"/>
  <cols>
    <col min="2" max="2" width="13.44140625" style="1" customWidth="1"/>
    <col min="3" max="3" width="10.77734375" style="1" customWidth="1"/>
    <col min="4" max="6" width="8.77734375" style="1"/>
    <col min="7" max="7" width="6.33203125" style="1" customWidth="1"/>
    <col min="8" max="9" width="8.77734375" style="1"/>
    <col min="10" max="10" width="52.77734375" style="1" customWidth="1"/>
    <col min="11" max="11" width="39.5546875" style="1" customWidth="1"/>
    <col min="12" max="12" width="84.21875" style="1" customWidth="1"/>
    <col min="14" max="16" width="8.77734375" hidden="1" customWidth="1"/>
    <col min="17" max="17" width="8.77734375" style="64" hidden="1" customWidth="1"/>
    <col min="18" max="18" width="8.77734375" hidden="1" customWidth="1"/>
    <col min="19" max="19" width="8.77734375" style="65" hidden="1" customWidth="1"/>
    <col min="20" max="20" width="8.77734375" hidden="1" customWidth="1"/>
  </cols>
  <sheetData>
    <row r="3" spans="2:12" ht="16.2" thickBot="1" x14ac:dyDescent="0.35"/>
    <row r="4" spans="2:12" ht="40.950000000000003" customHeight="1" thickBot="1" x14ac:dyDescent="0.35">
      <c r="B4" s="108" t="s">
        <v>168</v>
      </c>
      <c r="C4" s="109"/>
      <c r="D4" s="109"/>
      <c r="E4" s="109"/>
      <c r="F4" s="109"/>
      <c r="G4" s="109"/>
      <c r="H4" s="109"/>
      <c r="I4" s="109"/>
      <c r="J4" s="109"/>
      <c r="K4" s="109"/>
      <c r="L4" s="110"/>
    </row>
    <row r="5" spans="2:12" ht="27.45" customHeight="1" thickBot="1" x14ac:dyDescent="0.35">
      <c r="B5" s="111" t="s">
        <v>167</v>
      </c>
      <c r="C5" s="112"/>
      <c r="D5" s="112"/>
      <c r="E5" s="112"/>
      <c r="F5" s="112"/>
      <c r="G5" s="112"/>
      <c r="H5" s="112"/>
      <c r="I5" s="112"/>
      <c r="J5" s="112"/>
      <c r="K5" s="112"/>
      <c r="L5" s="113"/>
    </row>
    <row r="6" spans="2:12" ht="21.6" customHeight="1" x14ac:dyDescent="0.3">
      <c r="B6" s="114" t="s">
        <v>169</v>
      </c>
      <c r="C6" s="115"/>
      <c r="D6" s="115"/>
      <c r="E6" s="115"/>
      <c r="F6" s="115"/>
      <c r="G6" s="115"/>
      <c r="H6" s="115"/>
      <c r="I6" s="115"/>
      <c r="J6" s="115"/>
      <c r="K6" s="115"/>
      <c r="L6" s="116"/>
    </row>
    <row r="7" spans="2:12" ht="14.4" x14ac:dyDescent="0.3">
      <c r="B7" s="117"/>
      <c r="C7" s="118"/>
      <c r="D7" s="118"/>
      <c r="E7" s="118"/>
      <c r="F7" s="118"/>
      <c r="G7" s="118"/>
      <c r="H7" s="118"/>
      <c r="I7" s="118"/>
      <c r="J7" s="118"/>
      <c r="K7" s="118"/>
      <c r="L7" s="119"/>
    </row>
    <row r="8" spans="2:12" ht="394.8" customHeight="1" thickBot="1" x14ac:dyDescent="0.35">
      <c r="B8" s="120"/>
      <c r="C8" s="121"/>
      <c r="D8" s="121"/>
      <c r="E8" s="121"/>
      <c r="F8" s="121"/>
      <c r="G8" s="121"/>
      <c r="H8" s="121"/>
      <c r="I8" s="121"/>
      <c r="J8" s="121"/>
      <c r="K8" s="121"/>
      <c r="L8" s="122"/>
    </row>
    <row r="9" spans="2:12" ht="24" customHeight="1" thickBot="1" x14ac:dyDescent="0.35">
      <c r="B9" s="123" t="s">
        <v>0</v>
      </c>
      <c r="C9" s="126" t="s">
        <v>1</v>
      </c>
      <c r="D9" s="127"/>
      <c r="E9" s="127"/>
      <c r="F9" s="127"/>
      <c r="G9" s="127"/>
      <c r="H9" s="127"/>
      <c r="I9" s="127"/>
      <c r="J9" s="127"/>
      <c r="K9" s="127"/>
      <c r="L9" s="3" t="s">
        <v>2</v>
      </c>
    </row>
    <row r="10" spans="2:12" ht="46.95" customHeight="1" thickBot="1" x14ac:dyDescent="0.35">
      <c r="B10" s="124"/>
      <c r="C10" s="128" t="s">
        <v>3</v>
      </c>
      <c r="D10" s="128"/>
      <c r="E10" s="128"/>
      <c r="F10" s="128"/>
      <c r="G10" s="128"/>
      <c r="H10" s="128"/>
      <c r="I10" s="128"/>
      <c r="J10" s="128"/>
      <c r="K10" s="129"/>
      <c r="L10" s="4" t="s">
        <v>4</v>
      </c>
    </row>
    <row r="11" spans="2:12" ht="24" customHeight="1" x14ac:dyDescent="0.3">
      <c r="B11" s="124"/>
      <c r="C11" s="130" t="s">
        <v>170</v>
      </c>
      <c r="D11" s="130"/>
      <c r="E11" s="130"/>
      <c r="F11" s="130"/>
      <c r="G11" s="130"/>
      <c r="H11" s="130"/>
      <c r="I11" s="130"/>
      <c r="J11" s="130"/>
      <c r="K11" s="130"/>
      <c r="L11" s="131"/>
    </row>
    <row r="12" spans="2:12" ht="24" customHeight="1" x14ac:dyDescent="0.3">
      <c r="B12" s="124"/>
      <c r="C12" s="5" t="b">
        <v>0</v>
      </c>
      <c r="D12" s="10" t="s">
        <v>5</v>
      </c>
      <c r="E12" s="10"/>
      <c r="F12" s="10"/>
      <c r="G12" s="17"/>
      <c r="H12" s="17"/>
      <c r="I12" s="19"/>
      <c r="J12" s="19"/>
      <c r="K12" s="19"/>
      <c r="L12" s="20"/>
    </row>
    <row r="13" spans="2:12" ht="24" customHeight="1" x14ac:dyDescent="0.3">
      <c r="B13" s="124"/>
      <c r="C13" s="5" t="b">
        <v>0</v>
      </c>
      <c r="D13" s="8" t="s">
        <v>6</v>
      </c>
      <c r="E13" s="8"/>
      <c r="F13" s="8"/>
      <c r="G13" s="18"/>
      <c r="H13" s="18"/>
      <c r="I13" s="6"/>
      <c r="J13" s="6"/>
      <c r="K13" s="6"/>
      <c r="L13" s="21"/>
    </row>
    <row r="14" spans="2:12" ht="24" customHeight="1" x14ac:dyDescent="0.3">
      <c r="B14" s="124"/>
      <c r="C14" s="5" t="b">
        <v>0</v>
      </c>
      <c r="D14" s="9" t="s">
        <v>171</v>
      </c>
      <c r="E14" s="10"/>
      <c r="F14" s="10"/>
      <c r="G14" s="6"/>
      <c r="H14" s="6"/>
      <c r="I14" s="6"/>
      <c r="J14" s="6"/>
      <c r="K14" s="6"/>
      <c r="L14" s="7"/>
    </row>
    <row r="15" spans="2:12" ht="24" customHeight="1" x14ac:dyDescent="0.3">
      <c r="B15" s="124"/>
      <c r="C15" s="5" t="b">
        <v>0</v>
      </c>
      <c r="D15" s="9" t="s">
        <v>172</v>
      </c>
      <c r="E15" s="10"/>
      <c r="F15" s="10"/>
      <c r="G15" s="6"/>
      <c r="H15" s="6"/>
      <c r="I15" s="6"/>
      <c r="J15" s="6"/>
      <c r="K15" s="6"/>
      <c r="L15" s="7"/>
    </row>
    <row r="16" spans="2:12" ht="24" customHeight="1" x14ac:dyDescent="0.3">
      <c r="B16" s="124"/>
      <c r="C16" s="5" t="b">
        <v>0</v>
      </c>
      <c r="D16" s="132" t="s">
        <v>7</v>
      </c>
      <c r="E16" s="132"/>
      <c r="F16" s="132"/>
      <c r="G16" s="6"/>
      <c r="H16" s="6"/>
      <c r="I16" s="6"/>
      <c r="J16" s="6"/>
      <c r="K16" s="6"/>
      <c r="L16" s="7"/>
    </row>
    <row r="17" spans="2:12" ht="24" customHeight="1" x14ac:dyDescent="0.3">
      <c r="B17" s="124"/>
      <c r="C17" s="5" t="b">
        <v>0</v>
      </c>
      <c r="D17" s="132" t="s">
        <v>173</v>
      </c>
      <c r="E17" s="132"/>
      <c r="F17" s="132"/>
      <c r="G17" s="6"/>
      <c r="H17" s="6"/>
      <c r="I17" s="6"/>
      <c r="J17" s="6"/>
      <c r="K17" s="6"/>
      <c r="L17" s="7"/>
    </row>
    <row r="18" spans="2:12" ht="24" customHeight="1" x14ac:dyDescent="0.3">
      <c r="B18" s="124"/>
      <c r="C18" s="5" t="b">
        <v>0</v>
      </c>
      <c r="D18" s="132" t="s">
        <v>174</v>
      </c>
      <c r="E18" s="132"/>
      <c r="F18" s="132"/>
      <c r="G18" s="6"/>
      <c r="H18" s="6"/>
      <c r="I18" s="6"/>
      <c r="J18" s="6"/>
      <c r="K18" s="6"/>
      <c r="L18" s="7"/>
    </row>
    <row r="19" spans="2:12" ht="24" customHeight="1" x14ac:dyDescent="0.3">
      <c r="B19" s="124"/>
      <c r="C19" s="5" t="b">
        <v>0</v>
      </c>
      <c r="D19" s="132" t="s">
        <v>175</v>
      </c>
      <c r="E19" s="132"/>
      <c r="F19" s="132"/>
      <c r="G19" s="6"/>
      <c r="H19" s="6"/>
      <c r="I19" s="6"/>
      <c r="J19" s="6"/>
      <c r="K19" s="6"/>
      <c r="L19" s="7"/>
    </row>
    <row r="20" spans="2:12" ht="24" customHeight="1" x14ac:dyDescent="0.3">
      <c r="B20" s="124"/>
      <c r="C20" s="5" t="b">
        <v>0</v>
      </c>
      <c r="D20" s="132" t="s">
        <v>176</v>
      </c>
      <c r="E20" s="132"/>
      <c r="F20" s="132"/>
      <c r="G20" s="6"/>
      <c r="H20" s="6"/>
      <c r="I20" s="6"/>
      <c r="J20" s="6"/>
      <c r="K20" s="6"/>
      <c r="L20" s="7"/>
    </row>
    <row r="21" spans="2:12" ht="24" customHeight="1" x14ac:dyDescent="0.3">
      <c r="B21" s="124"/>
      <c r="C21" s="5" t="b">
        <v>0</v>
      </c>
      <c r="D21" s="132" t="s">
        <v>177</v>
      </c>
      <c r="E21" s="132"/>
      <c r="F21" s="132"/>
      <c r="G21" s="6"/>
      <c r="H21" s="6"/>
      <c r="I21" s="6"/>
      <c r="J21" s="6"/>
      <c r="K21" s="6"/>
      <c r="L21" s="7"/>
    </row>
    <row r="22" spans="2:12" ht="24" customHeight="1" x14ac:dyDescent="0.3">
      <c r="B22" s="124"/>
      <c r="C22" s="5" t="b">
        <v>0</v>
      </c>
      <c r="D22" s="132" t="s">
        <v>178</v>
      </c>
      <c r="E22" s="132"/>
      <c r="F22" s="132"/>
      <c r="G22" s="6"/>
      <c r="H22" s="6"/>
      <c r="I22" s="6"/>
      <c r="J22" s="6"/>
      <c r="K22" s="6"/>
      <c r="L22" s="7"/>
    </row>
    <row r="23" spans="2:12" ht="24" customHeight="1" x14ac:dyDescent="0.3">
      <c r="B23" s="124"/>
      <c r="C23" s="5" t="b">
        <v>0</v>
      </c>
      <c r="D23" s="132" t="s">
        <v>179</v>
      </c>
      <c r="E23" s="132"/>
      <c r="F23" s="132"/>
      <c r="G23" s="6"/>
      <c r="H23" s="6"/>
      <c r="I23" s="6"/>
      <c r="J23" s="6"/>
      <c r="K23" s="6"/>
      <c r="L23" s="7"/>
    </row>
    <row r="24" spans="2:12" ht="24" customHeight="1" x14ac:dyDescent="0.3">
      <c r="B24" s="124"/>
      <c r="C24" s="5" t="b">
        <v>0</v>
      </c>
      <c r="D24" s="133" t="s">
        <v>180</v>
      </c>
      <c r="E24" s="133"/>
      <c r="F24" s="133"/>
      <c r="G24" s="11"/>
      <c r="H24" s="11"/>
      <c r="I24" s="6"/>
      <c r="J24" s="6"/>
      <c r="K24" s="6"/>
      <c r="L24" s="7"/>
    </row>
    <row r="25" spans="2:12" ht="24" customHeight="1" x14ac:dyDescent="0.3">
      <c r="B25" s="124"/>
      <c r="C25" s="134" t="s">
        <v>8</v>
      </c>
      <c r="D25" s="135"/>
      <c r="E25" s="135"/>
      <c r="F25" s="135"/>
      <c r="G25" s="14" t="b">
        <v>0</v>
      </c>
      <c r="H25" s="14" t="b">
        <v>0</v>
      </c>
      <c r="I25" s="6"/>
      <c r="J25" s="6"/>
      <c r="K25" s="6"/>
      <c r="L25" s="7"/>
    </row>
    <row r="26" spans="2:12" ht="24" customHeight="1" x14ac:dyDescent="0.3">
      <c r="B26" s="124"/>
      <c r="C26" s="106" t="s">
        <v>181</v>
      </c>
      <c r="D26" s="106"/>
      <c r="E26" s="106"/>
      <c r="F26" s="106"/>
      <c r="G26" s="106"/>
      <c r="H26" s="106"/>
      <c r="I26" s="106"/>
      <c r="J26" s="106"/>
      <c r="K26" s="106"/>
      <c r="L26" s="107"/>
    </row>
    <row r="27" spans="2:12" ht="24" customHeight="1" x14ac:dyDescent="0.3">
      <c r="B27" s="124"/>
      <c r="C27" s="136" t="s">
        <v>9</v>
      </c>
      <c r="D27" s="106"/>
      <c r="E27" s="106"/>
      <c r="F27" s="106"/>
      <c r="G27" s="106"/>
      <c r="H27" s="106"/>
      <c r="I27" s="106"/>
      <c r="J27" s="106"/>
      <c r="K27" s="106"/>
      <c r="L27" s="107"/>
    </row>
    <row r="28" spans="2:12" ht="24" customHeight="1" thickBot="1" x14ac:dyDescent="0.35">
      <c r="B28" s="125"/>
      <c r="C28" s="137" t="s">
        <v>10</v>
      </c>
      <c r="D28" s="138"/>
      <c r="E28" s="138"/>
      <c r="F28" s="138"/>
      <c r="G28" s="138"/>
      <c r="H28" s="138"/>
      <c r="I28" s="138"/>
      <c r="J28" s="138"/>
      <c r="K28" s="138"/>
      <c r="L28" s="139"/>
    </row>
    <row r="29" spans="2:12" ht="24" customHeight="1" x14ac:dyDescent="0.3">
      <c r="B29" s="140" t="s">
        <v>11</v>
      </c>
      <c r="C29" s="143" t="s">
        <v>1</v>
      </c>
      <c r="D29" s="143"/>
      <c r="E29" s="143"/>
      <c r="F29" s="143"/>
      <c r="G29" s="143"/>
      <c r="H29" s="143"/>
      <c r="I29" s="143"/>
      <c r="J29" s="143"/>
      <c r="K29" s="143"/>
      <c r="L29" s="144"/>
    </row>
    <row r="30" spans="2:12" ht="24" customHeight="1" x14ac:dyDescent="0.3">
      <c r="B30" s="141"/>
      <c r="C30" s="145" t="s">
        <v>12</v>
      </c>
      <c r="D30" s="145"/>
      <c r="E30" s="145"/>
      <c r="F30" s="145"/>
      <c r="G30" s="145"/>
      <c r="H30" s="145"/>
      <c r="I30" s="145"/>
      <c r="J30" s="145"/>
      <c r="K30" s="145"/>
      <c r="L30" s="146"/>
    </row>
    <row r="31" spans="2:12" ht="24" customHeight="1" x14ac:dyDescent="0.3">
      <c r="B31" s="141"/>
      <c r="C31" s="147" t="s">
        <v>182</v>
      </c>
      <c r="D31" s="147"/>
      <c r="E31" s="147"/>
      <c r="F31" s="147"/>
      <c r="G31" s="147"/>
      <c r="H31" s="147"/>
      <c r="I31" s="148"/>
      <c r="J31" s="148"/>
      <c r="K31" s="148"/>
      <c r="L31" s="149"/>
    </row>
    <row r="32" spans="2:12" ht="24" customHeight="1" x14ac:dyDescent="0.3">
      <c r="B32" s="141"/>
      <c r="C32" s="22"/>
      <c r="D32" s="23" t="s">
        <v>5</v>
      </c>
      <c r="E32" s="23"/>
      <c r="F32" s="24"/>
      <c r="G32" s="24"/>
      <c r="H32" s="24"/>
      <c r="I32" s="15"/>
      <c r="J32" s="15"/>
      <c r="K32" s="15"/>
      <c r="L32" s="16"/>
    </row>
    <row r="33" spans="2:12" ht="24" customHeight="1" x14ac:dyDescent="0.3">
      <c r="B33" s="141"/>
      <c r="C33" s="22"/>
      <c r="D33" s="8" t="s">
        <v>6</v>
      </c>
      <c r="E33" s="8"/>
      <c r="F33" s="8"/>
      <c r="G33" s="15"/>
      <c r="H33" s="15"/>
      <c r="I33" s="15"/>
      <c r="J33" s="15"/>
      <c r="K33" s="15"/>
      <c r="L33" s="16"/>
    </row>
    <row r="34" spans="2:12" ht="24" customHeight="1" x14ac:dyDescent="0.3">
      <c r="B34" s="141"/>
      <c r="C34" s="22"/>
      <c r="D34" s="9" t="s">
        <v>171</v>
      </c>
      <c r="E34" s="10"/>
      <c r="F34" s="10"/>
      <c r="G34" s="15"/>
      <c r="H34" s="15"/>
      <c r="I34" s="15"/>
      <c r="J34" s="15"/>
      <c r="K34" s="15"/>
      <c r="L34" s="16"/>
    </row>
    <row r="35" spans="2:12" ht="24" customHeight="1" x14ac:dyDescent="0.3">
      <c r="B35" s="141"/>
      <c r="C35" s="26"/>
      <c r="D35" s="9" t="s">
        <v>172</v>
      </c>
      <c r="E35" s="10"/>
      <c r="F35" s="10"/>
      <c r="G35" s="15"/>
      <c r="H35" s="15"/>
      <c r="I35" s="15"/>
      <c r="J35" s="15"/>
      <c r="K35" s="15"/>
      <c r="L35" s="16"/>
    </row>
    <row r="36" spans="2:12" ht="24" customHeight="1" x14ac:dyDescent="0.3">
      <c r="B36" s="141"/>
      <c r="C36" s="26"/>
      <c r="D36" s="132" t="s">
        <v>7</v>
      </c>
      <c r="E36" s="132"/>
      <c r="F36" s="132"/>
      <c r="G36" s="15"/>
      <c r="H36" s="15"/>
      <c r="I36" s="15"/>
      <c r="J36" s="15"/>
      <c r="K36" s="15"/>
      <c r="L36" s="16"/>
    </row>
    <row r="37" spans="2:12" ht="24" customHeight="1" x14ac:dyDescent="0.3">
      <c r="B37" s="141"/>
      <c r="C37" s="25"/>
      <c r="D37" s="132" t="s">
        <v>173</v>
      </c>
      <c r="E37" s="132"/>
      <c r="F37" s="132"/>
      <c r="G37" s="15"/>
      <c r="H37" s="15"/>
      <c r="I37" s="15"/>
      <c r="J37" s="15"/>
      <c r="K37" s="15"/>
      <c r="L37" s="16"/>
    </row>
    <row r="38" spans="2:12" ht="24" customHeight="1" x14ac:dyDescent="0.3">
      <c r="B38" s="141"/>
      <c r="C38" s="22"/>
      <c r="D38" s="132" t="s">
        <v>174</v>
      </c>
      <c r="E38" s="132"/>
      <c r="F38" s="132"/>
      <c r="G38" s="15"/>
      <c r="H38" s="15"/>
      <c r="I38" s="15"/>
      <c r="J38" s="15"/>
      <c r="K38" s="15"/>
      <c r="L38" s="16"/>
    </row>
    <row r="39" spans="2:12" ht="24" customHeight="1" x14ac:dyDescent="0.3">
      <c r="B39" s="141"/>
      <c r="C39" s="26"/>
      <c r="D39" s="132" t="s">
        <v>175</v>
      </c>
      <c r="E39" s="132"/>
      <c r="F39" s="132"/>
      <c r="G39" s="15"/>
      <c r="H39" s="15"/>
      <c r="I39" s="15"/>
      <c r="J39" s="15"/>
      <c r="K39" s="15"/>
      <c r="L39" s="16"/>
    </row>
    <row r="40" spans="2:12" ht="24" customHeight="1" x14ac:dyDescent="0.3">
      <c r="B40" s="141"/>
      <c r="C40" s="26"/>
      <c r="D40" s="132" t="s">
        <v>176</v>
      </c>
      <c r="E40" s="132"/>
      <c r="F40" s="132"/>
      <c r="G40" s="15"/>
      <c r="H40" s="15"/>
      <c r="I40" s="15"/>
      <c r="J40" s="15"/>
      <c r="K40" s="15"/>
      <c r="L40" s="16"/>
    </row>
    <row r="41" spans="2:12" ht="24" customHeight="1" x14ac:dyDescent="0.3">
      <c r="B41" s="141"/>
      <c r="C41" s="26"/>
      <c r="D41" s="132" t="s">
        <v>177</v>
      </c>
      <c r="E41" s="132"/>
      <c r="F41" s="132"/>
      <c r="G41" s="15"/>
      <c r="H41" s="15"/>
      <c r="I41" s="15"/>
      <c r="J41" s="15"/>
      <c r="K41" s="15"/>
      <c r="L41" s="16"/>
    </row>
    <row r="42" spans="2:12" ht="24" customHeight="1" x14ac:dyDescent="0.3">
      <c r="B42" s="141"/>
      <c r="C42" s="26"/>
      <c r="D42" s="132" t="s">
        <v>178</v>
      </c>
      <c r="E42" s="132"/>
      <c r="F42" s="132"/>
      <c r="G42" s="15"/>
      <c r="H42" s="15"/>
      <c r="I42" s="15"/>
      <c r="J42" s="15"/>
      <c r="K42" s="15"/>
      <c r="L42" s="16"/>
    </row>
    <row r="43" spans="2:12" ht="24" customHeight="1" x14ac:dyDescent="0.3">
      <c r="B43" s="141"/>
      <c r="C43" s="26"/>
      <c r="D43" s="132" t="s">
        <v>179</v>
      </c>
      <c r="E43" s="132"/>
      <c r="F43" s="132"/>
      <c r="G43" s="15"/>
      <c r="H43" s="15"/>
      <c r="I43" s="15"/>
      <c r="J43" s="15"/>
      <c r="K43" s="15"/>
      <c r="L43" s="16"/>
    </row>
    <row r="44" spans="2:12" ht="24" customHeight="1" x14ac:dyDescent="0.3">
      <c r="B44" s="141"/>
      <c r="C44" s="26"/>
      <c r="D44" s="132" t="s">
        <v>180</v>
      </c>
      <c r="E44" s="132"/>
      <c r="F44" s="132"/>
      <c r="G44" s="15"/>
      <c r="H44" s="15"/>
      <c r="I44" s="15"/>
      <c r="J44" s="15"/>
      <c r="K44" s="15"/>
      <c r="L44" s="16"/>
    </row>
    <row r="45" spans="2:12" ht="24" customHeight="1" x14ac:dyDescent="0.3">
      <c r="B45" s="141"/>
      <c r="C45" s="153" t="s">
        <v>183</v>
      </c>
      <c r="D45" s="106"/>
      <c r="E45" s="106"/>
      <c r="F45" s="106"/>
      <c r="G45" s="106"/>
      <c r="H45" s="106"/>
      <c r="I45" s="106"/>
      <c r="J45" s="106"/>
      <c r="K45" s="106"/>
      <c r="L45" s="107"/>
    </row>
    <row r="46" spans="2:12" ht="24" customHeight="1" x14ac:dyDescent="0.3">
      <c r="B46" s="141"/>
      <c r="C46" s="136" t="s">
        <v>9</v>
      </c>
      <c r="D46" s="106"/>
      <c r="E46" s="106"/>
      <c r="F46" s="106"/>
      <c r="G46" s="106"/>
      <c r="H46" s="106"/>
      <c r="I46" s="106"/>
      <c r="J46" s="106"/>
      <c r="K46" s="106"/>
      <c r="L46" s="107"/>
    </row>
    <row r="47" spans="2:12" ht="24" customHeight="1" x14ac:dyDescent="0.3">
      <c r="B47" s="141"/>
      <c r="C47" s="154" t="s">
        <v>10</v>
      </c>
      <c r="D47" s="155"/>
      <c r="E47" s="155"/>
      <c r="F47" s="155"/>
      <c r="G47" s="155"/>
      <c r="H47" s="155"/>
      <c r="I47" s="155"/>
      <c r="J47" s="155"/>
      <c r="K47" s="155"/>
      <c r="L47" s="156"/>
    </row>
    <row r="48" spans="2:12" ht="24" customHeight="1" thickBot="1" x14ac:dyDescent="0.35">
      <c r="B48" s="142"/>
      <c r="C48" s="150" t="s">
        <v>184</v>
      </c>
      <c r="D48" s="151"/>
      <c r="E48" s="151"/>
      <c r="F48" s="151"/>
      <c r="G48" s="151"/>
      <c r="H48" s="151"/>
      <c r="I48" s="151"/>
      <c r="J48" s="151"/>
      <c r="K48" s="151"/>
      <c r="L48" s="152"/>
    </row>
    <row r="49" spans="2:17" ht="24" customHeight="1" x14ac:dyDescent="0.3">
      <c r="B49" s="159" t="s">
        <v>13</v>
      </c>
      <c r="C49" s="162" t="s">
        <v>1</v>
      </c>
      <c r="D49" s="163"/>
      <c r="E49" s="163"/>
      <c r="F49" s="163"/>
      <c r="G49" s="163"/>
      <c r="H49" s="163"/>
      <c r="I49" s="163"/>
      <c r="J49" s="163"/>
      <c r="K49" s="163"/>
      <c r="L49" s="164"/>
    </row>
    <row r="50" spans="2:17" ht="24" customHeight="1" x14ac:dyDescent="0.3">
      <c r="B50" s="160"/>
      <c r="C50" s="165" t="s">
        <v>14</v>
      </c>
      <c r="D50" s="166"/>
      <c r="E50" s="166"/>
      <c r="F50" s="166"/>
      <c r="G50" s="166"/>
      <c r="H50" s="166"/>
      <c r="I50" s="166"/>
      <c r="J50" s="166"/>
      <c r="K50" s="166"/>
      <c r="L50" s="167"/>
    </row>
    <row r="51" spans="2:17" ht="24" customHeight="1" x14ac:dyDescent="0.3">
      <c r="B51" s="160"/>
      <c r="C51" s="168" t="s">
        <v>15</v>
      </c>
      <c r="D51" s="169"/>
      <c r="E51" s="169"/>
      <c r="F51" s="169"/>
      <c r="G51" s="169"/>
      <c r="H51" s="169"/>
      <c r="I51" s="169"/>
      <c r="J51" s="169"/>
      <c r="K51" s="169"/>
      <c r="L51" s="170"/>
    </row>
    <row r="52" spans="2:17" ht="24" customHeight="1" thickBot="1" x14ac:dyDescent="0.35">
      <c r="B52" s="161"/>
      <c r="C52" s="171" t="s">
        <v>16</v>
      </c>
      <c r="D52" s="172"/>
      <c r="E52" s="172"/>
      <c r="F52" s="172"/>
      <c r="G52" s="172"/>
      <c r="H52" s="172"/>
      <c r="I52" s="172"/>
      <c r="J52" s="172"/>
      <c r="K52" s="172"/>
      <c r="L52" s="173"/>
    </row>
    <row r="53" spans="2:17" ht="24" customHeight="1" thickBot="1" x14ac:dyDescent="0.35">
      <c r="B53" s="103" t="s">
        <v>17</v>
      </c>
      <c r="C53" s="104"/>
      <c r="D53" s="104"/>
      <c r="E53" s="104"/>
      <c r="F53" s="104"/>
      <c r="G53" s="104"/>
      <c r="H53" s="104"/>
      <c r="I53" s="104"/>
      <c r="J53" s="104"/>
      <c r="K53" s="104"/>
      <c r="L53" s="12" t="s">
        <v>2</v>
      </c>
    </row>
    <row r="54" spans="2:17" ht="24" customHeight="1" x14ac:dyDescent="0.3">
      <c r="B54" s="27" t="s">
        <v>185</v>
      </c>
      <c r="C54" s="28"/>
      <c r="D54" s="28"/>
      <c r="E54" s="28"/>
      <c r="F54" s="28"/>
      <c r="G54" s="28"/>
      <c r="H54" s="28"/>
      <c r="I54" s="28"/>
      <c r="J54" s="28"/>
      <c r="K54" s="29"/>
    </row>
    <row r="55" spans="2:17" ht="24" customHeight="1" x14ac:dyDescent="0.3">
      <c r="B55" s="30"/>
      <c r="C55" s="33"/>
      <c r="D55" s="33" t="s">
        <v>18</v>
      </c>
      <c r="E55" s="33"/>
      <c r="F55" s="33"/>
      <c r="G55" s="33"/>
      <c r="H55" s="33"/>
      <c r="I55" s="33"/>
      <c r="J55" s="33"/>
      <c r="K55" s="32"/>
    </row>
    <row r="56" spans="2:17" ht="24" customHeight="1" x14ac:dyDescent="0.3">
      <c r="B56" s="30"/>
      <c r="C56" s="33"/>
      <c r="D56" s="33" t="s">
        <v>19</v>
      </c>
      <c r="E56" s="33"/>
      <c r="G56" s="33"/>
      <c r="H56" s="33"/>
      <c r="I56" s="33"/>
      <c r="J56" s="33"/>
      <c r="K56" s="32"/>
    </row>
    <row r="57" spans="2:17" ht="24" customHeight="1" x14ac:dyDescent="0.3">
      <c r="B57" s="30"/>
      <c r="C57" s="33"/>
      <c r="D57" s="33"/>
      <c r="E57" s="33"/>
      <c r="F57" s="33"/>
      <c r="G57" s="33"/>
      <c r="H57" s="33"/>
      <c r="I57" s="33"/>
      <c r="J57" s="33"/>
      <c r="K57" s="32"/>
    </row>
    <row r="58" spans="2:17" ht="24" customHeight="1" x14ac:dyDescent="0.3">
      <c r="B58" s="30" t="s">
        <v>20</v>
      </c>
      <c r="C58" s="31"/>
      <c r="D58" s="31"/>
      <c r="E58" s="31"/>
      <c r="F58" s="31"/>
      <c r="G58" s="31"/>
      <c r="H58" s="31"/>
      <c r="I58" s="31"/>
      <c r="J58" s="33"/>
      <c r="K58" s="35"/>
    </row>
    <row r="59" spans="2:17" ht="24" customHeight="1" x14ac:dyDescent="0.3">
      <c r="B59" s="34"/>
      <c r="C59" s="33"/>
      <c r="D59" s="33" t="s">
        <v>18</v>
      </c>
      <c r="E59" s="33"/>
      <c r="F59" s="33"/>
      <c r="G59" s="33"/>
      <c r="H59" s="33"/>
      <c r="I59" s="33"/>
      <c r="J59" s="33"/>
      <c r="K59" s="35"/>
      <c r="Q59" s="64">
        <f>IF(N59=TRUE,0.93%,0)</f>
        <v>0</v>
      </c>
    </row>
    <row r="60" spans="2:17" ht="24" customHeight="1" x14ac:dyDescent="0.3">
      <c r="B60" s="34"/>
      <c r="C60" s="33"/>
      <c r="D60" s="33" t="s">
        <v>19</v>
      </c>
      <c r="E60" s="33"/>
      <c r="F60" s="33"/>
      <c r="G60" s="33"/>
      <c r="H60" s="33"/>
      <c r="I60" s="33"/>
      <c r="J60" s="33"/>
      <c r="K60" s="35"/>
      <c r="Q60" s="64">
        <f t="shared" ref="Q60:Q83" si="0">IF(N60=TRUE,0.93%,0)</f>
        <v>0</v>
      </c>
    </row>
    <row r="61" spans="2:17" ht="24" customHeight="1" x14ac:dyDescent="0.3">
      <c r="B61" s="34"/>
      <c r="C61" s="33" t="s">
        <v>21</v>
      </c>
      <c r="D61" s="33"/>
      <c r="E61" s="33"/>
      <c r="F61" s="33"/>
      <c r="G61" s="33"/>
      <c r="H61" s="33"/>
      <c r="I61" s="33"/>
      <c r="J61" s="33"/>
      <c r="K61" s="35"/>
      <c r="Q61" s="64">
        <f t="shared" si="0"/>
        <v>0</v>
      </c>
    </row>
    <row r="62" spans="2:17" ht="24" customHeight="1" x14ac:dyDescent="0.3">
      <c r="B62" s="34"/>
      <c r="C62" s="33" t="s">
        <v>22</v>
      </c>
      <c r="D62" s="178"/>
      <c r="E62" s="178"/>
      <c r="F62" s="178"/>
      <c r="G62" s="178"/>
      <c r="H62" s="33"/>
      <c r="I62" s="33"/>
      <c r="J62" s="33"/>
      <c r="K62" s="35"/>
      <c r="Q62" s="64">
        <f t="shared" si="0"/>
        <v>0</v>
      </c>
    </row>
    <row r="63" spans="2:17" ht="24" customHeight="1" x14ac:dyDescent="0.3">
      <c r="B63" s="34"/>
      <c r="C63" s="33" t="s">
        <v>15</v>
      </c>
      <c r="D63" s="179"/>
      <c r="E63" s="179"/>
      <c r="F63" s="179"/>
      <c r="G63" s="179"/>
      <c r="H63" s="33"/>
      <c r="I63" s="33"/>
      <c r="J63" s="33"/>
      <c r="K63" s="35"/>
      <c r="Q63" s="64">
        <f t="shared" si="0"/>
        <v>0</v>
      </c>
    </row>
    <row r="64" spans="2:17" ht="24" customHeight="1" x14ac:dyDescent="0.3">
      <c r="B64" s="34"/>
      <c r="C64" s="33" t="s">
        <v>23</v>
      </c>
      <c r="D64" s="179"/>
      <c r="E64" s="179"/>
      <c r="F64" s="179"/>
      <c r="G64" s="179"/>
      <c r="H64" s="33"/>
      <c r="I64" s="33"/>
      <c r="J64" s="33"/>
      <c r="K64" s="35"/>
      <c r="Q64" s="64">
        <f t="shared" si="0"/>
        <v>0</v>
      </c>
    </row>
    <row r="65" spans="2:17" ht="24" customHeight="1" x14ac:dyDescent="0.3">
      <c r="B65" s="34"/>
      <c r="C65" s="33"/>
      <c r="D65" s="39"/>
      <c r="E65" s="39"/>
      <c r="F65" s="39"/>
      <c r="G65" s="39"/>
      <c r="H65" s="33"/>
      <c r="I65" s="33"/>
      <c r="J65" s="33"/>
      <c r="K65" s="35"/>
      <c r="Q65" s="64">
        <f t="shared" si="0"/>
        <v>0</v>
      </c>
    </row>
    <row r="66" spans="2:17" ht="24" customHeight="1" x14ac:dyDescent="0.3">
      <c r="B66" s="30" t="s">
        <v>186</v>
      </c>
      <c r="C66" s="31"/>
      <c r="D66" s="31"/>
      <c r="E66" s="31"/>
      <c r="F66" s="31"/>
      <c r="G66" s="31"/>
      <c r="H66" s="31"/>
      <c r="I66" s="31"/>
      <c r="J66" s="31"/>
      <c r="K66" s="32"/>
      <c r="Q66" s="64">
        <f t="shared" si="0"/>
        <v>0</v>
      </c>
    </row>
    <row r="67" spans="2:17" ht="24" customHeight="1" x14ac:dyDescent="0.3">
      <c r="B67" s="34"/>
      <c r="C67" s="33"/>
      <c r="D67" s="33" t="s">
        <v>18</v>
      </c>
      <c r="E67" s="33"/>
      <c r="F67" s="33"/>
      <c r="G67" s="33"/>
      <c r="H67" s="33"/>
      <c r="I67" s="33"/>
      <c r="J67" s="33"/>
      <c r="K67" s="35"/>
      <c r="Q67" s="64">
        <f t="shared" si="0"/>
        <v>0</v>
      </c>
    </row>
    <row r="68" spans="2:17" ht="24" customHeight="1" x14ac:dyDescent="0.3">
      <c r="B68" s="34"/>
      <c r="C68" s="33"/>
      <c r="D68" s="33" t="s">
        <v>19</v>
      </c>
      <c r="F68" s="33"/>
      <c r="G68" s="33"/>
      <c r="H68" s="33"/>
      <c r="I68" s="33"/>
      <c r="J68" s="33"/>
      <c r="K68" s="35"/>
      <c r="Q68" s="64">
        <f t="shared" si="0"/>
        <v>0</v>
      </c>
    </row>
    <row r="69" spans="2:17" ht="24" customHeight="1" x14ac:dyDescent="0.3">
      <c r="B69" s="34"/>
      <c r="C69" s="33" t="s">
        <v>21</v>
      </c>
      <c r="D69" s="33"/>
      <c r="E69" s="33"/>
      <c r="F69" s="33"/>
      <c r="G69" s="33"/>
      <c r="H69" s="33"/>
      <c r="I69" s="33"/>
      <c r="J69" s="33"/>
      <c r="K69" s="35"/>
      <c r="Q69" s="64">
        <f t="shared" si="0"/>
        <v>0</v>
      </c>
    </row>
    <row r="70" spans="2:17" ht="24" customHeight="1" x14ac:dyDescent="0.3">
      <c r="B70" s="34"/>
      <c r="C70" s="33" t="s">
        <v>22</v>
      </c>
      <c r="D70" s="178"/>
      <c r="E70" s="178"/>
      <c r="F70" s="178"/>
      <c r="G70" s="178"/>
      <c r="H70" s="33"/>
      <c r="I70" s="33"/>
      <c r="J70" s="33"/>
      <c r="K70" s="35"/>
      <c r="Q70" s="64">
        <f t="shared" si="0"/>
        <v>0</v>
      </c>
    </row>
    <row r="71" spans="2:17" ht="24" customHeight="1" x14ac:dyDescent="0.3">
      <c r="B71" s="34"/>
      <c r="C71" s="33" t="s">
        <v>15</v>
      </c>
      <c r="D71" s="179"/>
      <c r="E71" s="179"/>
      <c r="F71" s="179"/>
      <c r="G71" s="179"/>
      <c r="H71" s="33"/>
      <c r="I71" s="33"/>
      <c r="J71" s="33"/>
      <c r="K71" s="35"/>
      <c r="Q71" s="64">
        <f t="shared" si="0"/>
        <v>0</v>
      </c>
    </row>
    <row r="72" spans="2:17" ht="24" customHeight="1" x14ac:dyDescent="0.3">
      <c r="B72" s="34"/>
      <c r="C72" s="33" t="s">
        <v>23</v>
      </c>
      <c r="D72" s="179"/>
      <c r="E72" s="179"/>
      <c r="F72" s="179"/>
      <c r="G72" s="179"/>
      <c r="H72" s="33"/>
      <c r="I72" s="33"/>
      <c r="J72" s="33"/>
      <c r="K72" s="35"/>
      <c r="Q72" s="64">
        <f t="shared" si="0"/>
        <v>0</v>
      </c>
    </row>
    <row r="73" spans="2:17" ht="24" customHeight="1" x14ac:dyDescent="0.3">
      <c r="B73" s="34"/>
      <c r="C73" s="33"/>
      <c r="D73" s="33"/>
      <c r="E73" s="33"/>
      <c r="F73" s="33"/>
      <c r="G73" s="33"/>
      <c r="H73" s="33"/>
      <c r="I73" s="33"/>
      <c r="J73" s="33"/>
      <c r="K73" s="35"/>
      <c r="Q73" s="64">
        <f t="shared" si="0"/>
        <v>0</v>
      </c>
    </row>
    <row r="74" spans="2:17" ht="24" customHeight="1" x14ac:dyDescent="0.3">
      <c r="B74" s="34" t="s">
        <v>187</v>
      </c>
      <c r="C74" s="33"/>
      <c r="D74" s="33"/>
      <c r="E74" s="33"/>
      <c r="F74" s="33"/>
      <c r="G74" s="33"/>
      <c r="H74" s="33"/>
      <c r="I74" s="33"/>
      <c r="J74" s="33"/>
      <c r="K74" s="35"/>
      <c r="Q74" s="64">
        <f t="shared" si="0"/>
        <v>0</v>
      </c>
    </row>
    <row r="75" spans="2:17" ht="24" customHeight="1" x14ac:dyDescent="0.3">
      <c r="B75" s="34"/>
      <c r="C75" s="33"/>
      <c r="D75" s="33" t="s">
        <v>18</v>
      </c>
      <c r="E75" s="33"/>
      <c r="F75" s="33"/>
      <c r="G75" s="33"/>
      <c r="H75" s="33"/>
      <c r="I75" s="33"/>
      <c r="J75" s="33"/>
      <c r="K75" s="35"/>
      <c r="Q75" s="64">
        <f t="shared" si="0"/>
        <v>0</v>
      </c>
    </row>
    <row r="76" spans="2:17" ht="24" customHeight="1" x14ac:dyDescent="0.3">
      <c r="B76" s="34"/>
      <c r="C76" s="33"/>
      <c r="D76" s="33" t="s">
        <v>19</v>
      </c>
      <c r="E76" s="33"/>
      <c r="F76" s="33"/>
      <c r="G76" s="33"/>
      <c r="H76" s="33"/>
      <c r="I76" s="33"/>
      <c r="J76" s="33"/>
      <c r="K76" s="35"/>
      <c r="Q76" s="64">
        <f t="shared" si="0"/>
        <v>0</v>
      </c>
    </row>
    <row r="77" spans="2:17" ht="24" customHeight="1" x14ac:dyDescent="0.3">
      <c r="B77" s="34"/>
      <c r="C77" s="33" t="s">
        <v>21</v>
      </c>
      <c r="D77" s="33"/>
      <c r="E77" s="33"/>
      <c r="F77" s="33"/>
      <c r="G77" s="33"/>
      <c r="H77" s="33"/>
      <c r="I77" s="33"/>
      <c r="J77" s="33"/>
      <c r="K77" s="35"/>
      <c r="Q77" s="64">
        <f t="shared" si="0"/>
        <v>0</v>
      </c>
    </row>
    <row r="78" spans="2:17" ht="24" customHeight="1" x14ac:dyDescent="0.3">
      <c r="B78" s="34"/>
      <c r="C78" s="33" t="s">
        <v>22</v>
      </c>
      <c r="D78" s="178"/>
      <c r="E78" s="178"/>
      <c r="F78" s="178"/>
      <c r="G78" s="178"/>
      <c r="H78" s="33"/>
      <c r="I78" s="33"/>
      <c r="J78" s="33"/>
      <c r="K78" s="35"/>
      <c r="Q78" s="64">
        <f t="shared" si="0"/>
        <v>0</v>
      </c>
    </row>
    <row r="79" spans="2:17" ht="24" customHeight="1" x14ac:dyDescent="0.3">
      <c r="B79" s="34"/>
      <c r="C79" s="33" t="s">
        <v>15</v>
      </c>
      <c r="D79" s="179"/>
      <c r="E79" s="179"/>
      <c r="F79" s="179"/>
      <c r="G79" s="179"/>
      <c r="H79" s="33"/>
      <c r="I79" s="33"/>
      <c r="J79" s="33"/>
      <c r="K79" s="35"/>
      <c r="Q79" s="64">
        <f t="shared" si="0"/>
        <v>0</v>
      </c>
    </row>
    <row r="80" spans="2:17" ht="24" customHeight="1" x14ac:dyDescent="0.3">
      <c r="B80" s="34"/>
      <c r="C80" s="33" t="s">
        <v>23</v>
      </c>
      <c r="D80" s="179"/>
      <c r="E80" s="179"/>
      <c r="F80" s="179"/>
      <c r="G80" s="179"/>
      <c r="H80" s="33"/>
      <c r="I80" s="33"/>
      <c r="J80" s="33"/>
      <c r="K80" s="35"/>
      <c r="Q80" s="64">
        <f t="shared" si="0"/>
        <v>0</v>
      </c>
    </row>
    <row r="81" spans="2:19" ht="24" customHeight="1" x14ac:dyDescent="0.3">
      <c r="B81" s="34"/>
      <c r="C81" s="33"/>
      <c r="D81" s="33"/>
      <c r="E81" s="33"/>
      <c r="F81" s="33"/>
      <c r="G81" s="33"/>
      <c r="H81" s="33"/>
      <c r="I81" s="33"/>
      <c r="J81" s="33"/>
      <c r="K81" s="35"/>
      <c r="Q81" s="64">
        <f t="shared" si="0"/>
        <v>0</v>
      </c>
    </row>
    <row r="82" spans="2:19" ht="34.799999999999997" customHeight="1" x14ac:dyDescent="0.3">
      <c r="B82" s="174" t="s">
        <v>24</v>
      </c>
      <c r="C82" s="98"/>
      <c r="D82" s="98"/>
      <c r="E82" s="98"/>
      <c r="F82" s="98"/>
      <c r="G82" s="98"/>
      <c r="H82" s="98"/>
      <c r="I82" s="98"/>
      <c r="J82" s="98"/>
      <c r="K82" s="99"/>
      <c r="Q82" s="64">
        <f t="shared" si="0"/>
        <v>0</v>
      </c>
    </row>
    <row r="83" spans="2:19" ht="24" customHeight="1" x14ac:dyDescent="0.3">
      <c r="B83" s="34"/>
      <c r="C83" s="33"/>
      <c r="D83" s="33" t="s">
        <v>18</v>
      </c>
      <c r="E83" s="33"/>
      <c r="F83" s="33"/>
      <c r="G83" s="33"/>
      <c r="H83" s="33"/>
      <c r="I83" s="33"/>
      <c r="J83" s="33"/>
      <c r="K83" s="35"/>
      <c r="Q83" s="64">
        <f t="shared" si="0"/>
        <v>0</v>
      </c>
      <c r="S83" s="66">
        <f>SUM(Q59:Q83)</f>
        <v>0</v>
      </c>
    </row>
    <row r="84" spans="2:19" ht="24" customHeight="1" x14ac:dyDescent="0.3">
      <c r="B84" s="34"/>
      <c r="C84" s="33"/>
      <c r="D84" s="33" t="s">
        <v>19</v>
      </c>
      <c r="E84" s="33"/>
      <c r="F84" s="33"/>
      <c r="G84" s="33"/>
      <c r="H84" s="33"/>
      <c r="I84" s="33"/>
      <c r="J84" s="33"/>
      <c r="K84" s="35"/>
    </row>
    <row r="85" spans="2:19" ht="24" customHeight="1" x14ac:dyDescent="0.3">
      <c r="B85" s="34"/>
      <c r="C85" s="33" t="s">
        <v>21</v>
      </c>
      <c r="D85" s="33"/>
      <c r="E85" s="33"/>
      <c r="F85" s="33"/>
      <c r="G85" s="33"/>
      <c r="H85" s="33"/>
      <c r="I85" s="33"/>
      <c r="J85" s="33"/>
      <c r="K85" s="35"/>
    </row>
    <row r="86" spans="2:19" ht="24" customHeight="1" x14ac:dyDescent="0.3">
      <c r="B86" s="34"/>
      <c r="C86" s="33" t="s">
        <v>22</v>
      </c>
      <c r="D86" s="178"/>
      <c r="E86" s="178"/>
      <c r="F86" s="178"/>
      <c r="G86" s="178"/>
      <c r="H86" s="33"/>
      <c r="I86" s="33"/>
      <c r="J86" s="33"/>
      <c r="K86" s="35"/>
    </row>
    <row r="87" spans="2:19" ht="24" customHeight="1" x14ac:dyDescent="0.3">
      <c r="B87" s="34"/>
      <c r="C87" s="33" t="s">
        <v>15</v>
      </c>
      <c r="D87" s="179"/>
      <c r="E87" s="179"/>
      <c r="F87" s="179"/>
      <c r="G87" s="179"/>
      <c r="H87" s="33"/>
      <c r="I87" s="33"/>
      <c r="J87" s="33"/>
      <c r="K87" s="35"/>
    </row>
    <row r="88" spans="2:19" ht="24" customHeight="1" x14ac:dyDescent="0.3">
      <c r="B88" s="34"/>
      <c r="C88" s="33" t="s">
        <v>23</v>
      </c>
      <c r="D88" s="179"/>
      <c r="E88" s="179"/>
      <c r="F88" s="179"/>
      <c r="G88" s="179"/>
      <c r="H88" s="33"/>
      <c r="I88" s="33"/>
      <c r="J88" s="33"/>
      <c r="K88" s="35"/>
    </row>
    <row r="89" spans="2:19" ht="24" customHeight="1" x14ac:dyDescent="0.3">
      <c r="B89" s="34"/>
      <c r="C89" s="33"/>
      <c r="D89" s="33"/>
      <c r="E89" s="33"/>
      <c r="F89" s="33"/>
      <c r="G89" s="33"/>
      <c r="H89" s="33"/>
      <c r="I89" s="33"/>
      <c r="J89" s="33"/>
      <c r="K89" s="35"/>
    </row>
    <row r="90" spans="2:19" ht="24" customHeight="1" x14ac:dyDescent="0.3">
      <c r="B90" s="175" t="s">
        <v>25</v>
      </c>
      <c r="C90" s="176"/>
      <c r="D90" s="176"/>
      <c r="E90" s="176"/>
      <c r="F90" s="176"/>
      <c r="G90" s="176"/>
      <c r="H90" s="176"/>
      <c r="I90" s="176"/>
      <c r="J90" s="176"/>
      <c r="K90" s="177"/>
    </row>
    <row r="91" spans="2:19" ht="24" customHeight="1" thickBot="1" x14ac:dyDescent="0.35">
      <c r="B91" s="36"/>
      <c r="C91" s="37"/>
      <c r="D91" s="37"/>
      <c r="E91" s="37"/>
      <c r="F91" s="37"/>
      <c r="G91" s="37"/>
      <c r="H91" s="37"/>
      <c r="I91" s="37"/>
      <c r="J91" s="37"/>
      <c r="K91" s="38"/>
    </row>
    <row r="92" spans="2:19" ht="24" customHeight="1" x14ac:dyDescent="0.3">
      <c r="B92" s="40" t="s">
        <v>26</v>
      </c>
      <c r="C92" s="41"/>
      <c r="D92" s="41"/>
      <c r="E92" s="41"/>
      <c r="F92" s="41"/>
      <c r="G92" s="41"/>
      <c r="H92" s="41"/>
      <c r="I92" s="41"/>
      <c r="J92" s="41"/>
      <c r="K92" s="42"/>
    </row>
    <row r="93" spans="2:19" ht="24" customHeight="1" x14ac:dyDescent="0.3">
      <c r="B93" s="34"/>
      <c r="C93" s="33" t="s">
        <v>27</v>
      </c>
      <c r="D93" s="33"/>
      <c r="E93" s="33"/>
      <c r="F93" s="33"/>
      <c r="G93" s="33"/>
      <c r="H93" s="33"/>
      <c r="I93" s="33"/>
      <c r="J93" s="33"/>
      <c r="K93" s="35"/>
      <c r="Q93" s="64">
        <f>IF(N93=TRUE,3%,0)</f>
        <v>0</v>
      </c>
    </row>
    <row r="94" spans="2:19" ht="31.95" customHeight="1" thickBot="1" x14ac:dyDescent="0.35">
      <c r="B94" s="34"/>
      <c r="C94" s="45" t="s">
        <v>28</v>
      </c>
      <c r="D94" s="46"/>
      <c r="E94" s="46"/>
      <c r="F94" s="46"/>
      <c r="G94" s="46"/>
      <c r="H94" s="33"/>
      <c r="I94" s="33"/>
      <c r="J94" s="33"/>
      <c r="K94" s="35"/>
    </row>
    <row r="95" spans="2:19" ht="24" customHeight="1" thickBot="1" x14ac:dyDescent="0.35">
      <c r="B95" s="34"/>
      <c r="C95" s="81"/>
      <c r="D95" s="82"/>
      <c r="E95" s="82"/>
      <c r="F95" s="82"/>
      <c r="G95" s="83"/>
      <c r="H95" s="33"/>
      <c r="I95" s="33"/>
      <c r="J95" s="33"/>
      <c r="K95" s="35"/>
    </row>
    <row r="96" spans="2:19" ht="34.799999999999997" customHeight="1" x14ac:dyDescent="0.3">
      <c r="B96" s="34"/>
      <c r="C96" s="157" t="s">
        <v>188</v>
      </c>
      <c r="D96" s="157"/>
      <c r="E96" s="157"/>
      <c r="F96" s="157"/>
      <c r="G96" s="157"/>
      <c r="H96" s="157"/>
      <c r="I96" s="157"/>
      <c r="J96" s="157"/>
      <c r="K96" s="158"/>
      <c r="Q96" s="64">
        <f t="shared" ref="Q96" si="1">IF(N96=TRUE,3%,0)</f>
        <v>0</v>
      </c>
    </row>
    <row r="97" spans="2:17" ht="22.2" customHeight="1" thickBot="1" x14ac:dyDescent="0.35">
      <c r="B97" s="34"/>
      <c r="C97" s="43" t="s">
        <v>28</v>
      </c>
      <c r="D97" s="33"/>
      <c r="E97" s="33"/>
      <c r="F97" s="33"/>
      <c r="G97" s="33"/>
      <c r="H97" s="33"/>
      <c r="I97" s="33"/>
      <c r="J97" s="33"/>
      <c r="K97" s="35"/>
    </row>
    <row r="98" spans="2:17" ht="24" customHeight="1" thickBot="1" x14ac:dyDescent="0.35">
      <c r="B98" s="34"/>
      <c r="C98" s="81"/>
      <c r="D98" s="82"/>
      <c r="E98" s="82"/>
      <c r="F98" s="82"/>
      <c r="G98" s="83"/>
      <c r="H98" s="33"/>
      <c r="I98" s="33"/>
      <c r="J98" s="33"/>
      <c r="K98" s="35"/>
    </row>
    <row r="99" spans="2:17" ht="24" customHeight="1" x14ac:dyDescent="0.3">
      <c r="B99" s="34"/>
      <c r="C99" s="33" t="s">
        <v>29</v>
      </c>
      <c r="D99" s="33"/>
      <c r="E99" s="33"/>
      <c r="F99" s="33"/>
      <c r="G99" s="33"/>
      <c r="H99" s="33"/>
      <c r="I99" s="33"/>
      <c r="J99" s="33"/>
      <c r="K99" s="35"/>
      <c r="Q99" s="64">
        <f>IF(N99=TRUE,1.5%,0)</f>
        <v>0</v>
      </c>
    </row>
    <row r="100" spans="2:17" ht="29.55" customHeight="1" thickBot="1" x14ac:dyDescent="0.35">
      <c r="B100" s="34"/>
      <c r="C100" s="43" t="s">
        <v>28</v>
      </c>
      <c r="D100" s="33"/>
      <c r="E100" s="33"/>
      <c r="F100" s="33"/>
      <c r="G100" s="33"/>
      <c r="H100" s="33"/>
      <c r="I100" s="33"/>
      <c r="J100" s="33"/>
      <c r="K100" s="35"/>
    </row>
    <row r="101" spans="2:17" ht="24" customHeight="1" thickBot="1" x14ac:dyDescent="0.35">
      <c r="B101" s="34"/>
      <c r="C101" s="81"/>
      <c r="D101" s="82"/>
      <c r="E101" s="82"/>
      <c r="F101" s="82"/>
      <c r="G101" s="83"/>
      <c r="H101" s="33"/>
      <c r="I101" s="33"/>
      <c r="J101" s="33"/>
      <c r="K101" s="35"/>
    </row>
    <row r="102" spans="2:17" ht="24" customHeight="1" x14ac:dyDescent="0.3">
      <c r="B102" s="34"/>
      <c r="C102" s="33" t="s">
        <v>19</v>
      </c>
      <c r="D102" s="33"/>
      <c r="E102" s="33"/>
      <c r="F102" s="33"/>
      <c r="G102" s="33"/>
      <c r="H102" s="33"/>
      <c r="I102" s="33"/>
      <c r="J102" s="33"/>
      <c r="K102" s="35"/>
    </row>
    <row r="103" spans="2:17" ht="24" customHeight="1" x14ac:dyDescent="0.3">
      <c r="B103" s="34"/>
      <c r="C103" s="33"/>
      <c r="D103" s="33"/>
      <c r="E103" s="33"/>
      <c r="F103" s="33"/>
      <c r="G103" s="33"/>
      <c r="H103" s="33"/>
      <c r="I103" s="33"/>
      <c r="J103" s="33"/>
      <c r="K103" s="35"/>
    </row>
    <row r="104" spans="2:17" ht="24" customHeight="1" x14ac:dyDescent="0.3">
      <c r="B104" s="34" t="s">
        <v>30</v>
      </c>
      <c r="C104" s="33"/>
      <c r="D104" s="33"/>
      <c r="E104" s="33"/>
      <c r="F104" s="33"/>
      <c r="G104" s="33"/>
      <c r="H104" s="33"/>
      <c r="I104" s="33"/>
      <c r="J104" s="33"/>
      <c r="K104" s="35"/>
    </row>
    <row r="105" spans="2:17" ht="24" customHeight="1" x14ac:dyDescent="0.3">
      <c r="B105" s="34"/>
      <c r="C105" s="33" t="s">
        <v>31</v>
      </c>
      <c r="D105" s="33"/>
      <c r="E105" s="33"/>
      <c r="F105" s="33"/>
      <c r="G105" s="33"/>
      <c r="H105" s="33"/>
      <c r="I105" s="33"/>
      <c r="J105" s="33"/>
      <c r="K105" s="35"/>
      <c r="Q105" s="64">
        <f>IF(N105=TRUE,0.19%,0)</f>
        <v>0</v>
      </c>
    </row>
    <row r="106" spans="2:17" ht="24" customHeight="1" x14ac:dyDescent="0.3">
      <c r="B106" s="34"/>
      <c r="C106" s="33" t="s">
        <v>32</v>
      </c>
      <c r="D106" s="33"/>
      <c r="E106" s="33"/>
      <c r="F106" s="33"/>
      <c r="G106" s="33"/>
      <c r="H106" s="33"/>
      <c r="I106" s="33"/>
      <c r="J106" s="33"/>
      <c r="K106" s="35"/>
      <c r="Q106" s="64">
        <f>IF(N106=TRUE,0.19%,0)</f>
        <v>0</v>
      </c>
    </row>
    <row r="107" spans="2:17" ht="24" customHeight="1" thickBot="1" x14ac:dyDescent="0.35">
      <c r="B107" s="34"/>
      <c r="C107" s="33" t="s">
        <v>33</v>
      </c>
      <c r="D107" s="33"/>
      <c r="E107" s="33"/>
      <c r="F107" s="33"/>
      <c r="G107" s="33"/>
      <c r="H107" s="33"/>
      <c r="I107" s="33"/>
      <c r="J107" s="33"/>
      <c r="K107" s="35"/>
    </row>
    <row r="108" spans="2:17" ht="24" customHeight="1" thickBot="1" x14ac:dyDescent="0.35">
      <c r="B108" s="34"/>
      <c r="C108" s="81"/>
      <c r="D108" s="82"/>
      <c r="E108" s="82"/>
      <c r="F108" s="82"/>
      <c r="G108" s="83"/>
      <c r="H108" s="33"/>
      <c r="I108" s="33"/>
      <c r="J108" s="33"/>
      <c r="K108" s="35"/>
    </row>
    <row r="109" spans="2:17" ht="24" customHeight="1" x14ac:dyDescent="0.3">
      <c r="B109" s="34"/>
      <c r="C109" s="33" t="s">
        <v>19</v>
      </c>
      <c r="D109" s="33"/>
      <c r="E109" s="33"/>
      <c r="F109" s="33"/>
      <c r="G109" s="33"/>
      <c r="H109" s="33"/>
      <c r="I109" s="33"/>
      <c r="J109" s="33"/>
      <c r="K109" s="35"/>
    </row>
    <row r="110" spans="2:17" ht="24" customHeight="1" x14ac:dyDescent="0.3">
      <c r="B110" s="34"/>
      <c r="C110" s="33"/>
      <c r="D110" s="33"/>
      <c r="E110" s="33"/>
      <c r="F110" s="33"/>
      <c r="G110" s="33"/>
      <c r="H110" s="33"/>
      <c r="I110" s="33"/>
      <c r="J110" s="33"/>
      <c r="K110" s="35"/>
    </row>
    <row r="111" spans="2:17" ht="24" customHeight="1" x14ac:dyDescent="0.3">
      <c r="B111" s="34" t="s">
        <v>34</v>
      </c>
      <c r="C111" s="33"/>
      <c r="D111" s="33"/>
      <c r="E111" s="33"/>
      <c r="F111" s="33"/>
      <c r="G111" s="33"/>
      <c r="H111" s="33"/>
      <c r="I111" s="33"/>
      <c r="J111" s="33"/>
      <c r="K111" s="35"/>
    </row>
    <row r="112" spans="2:17" ht="24" customHeight="1" x14ac:dyDescent="0.3">
      <c r="B112" s="34"/>
      <c r="C112" s="33" t="s">
        <v>35</v>
      </c>
      <c r="D112" s="33"/>
      <c r="E112" s="33"/>
      <c r="F112" s="33"/>
      <c r="G112" s="33"/>
      <c r="H112" s="33"/>
      <c r="I112" s="33"/>
      <c r="J112" s="33"/>
      <c r="K112" s="35"/>
      <c r="Q112" s="64">
        <f>IF(N112=TRUE,0.06%,0)</f>
        <v>0</v>
      </c>
    </row>
    <row r="113" spans="2:19" ht="33" customHeight="1" x14ac:dyDescent="0.3">
      <c r="B113" s="34"/>
      <c r="C113" s="85" t="s">
        <v>189</v>
      </c>
      <c r="D113" s="85"/>
      <c r="E113" s="85"/>
      <c r="F113" s="85"/>
      <c r="G113" s="85"/>
      <c r="H113" s="85"/>
      <c r="I113" s="85"/>
      <c r="J113" s="85"/>
      <c r="K113" s="180"/>
      <c r="Q113" s="64">
        <f t="shared" ref="Q113:Q114" si="2">IF(N113=TRUE,0.06%,0)</f>
        <v>0</v>
      </c>
    </row>
    <row r="114" spans="2:19" ht="24" customHeight="1" x14ac:dyDescent="0.3">
      <c r="B114" s="34"/>
      <c r="C114" s="33" t="s">
        <v>36</v>
      </c>
      <c r="D114" s="33"/>
      <c r="E114" s="33"/>
      <c r="F114" s="33"/>
      <c r="G114" s="33"/>
      <c r="H114" s="33"/>
      <c r="I114" s="33"/>
      <c r="J114" s="33"/>
      <c r="K114" s="35"/>
      <c r="Q114" s="64">
        <f t="shared" si="2"/>
        <v>0</v>
      </c>
    </row>
    <row r="115" spans="2:19" ht="24" customHeight="1" x14ac:dyDescent="0.3">
      <c r="B115" s="34"/>
      <c r="C115" s="33" t="s">
        <v>37</v>
      </c>
      <c r="D115" s="33"/>
      <c r="E115" s="33"/>
      <c r="F115" s="33"/>
      <c r="G115" s="33"/>
      <c r="H115" s="33"/>
      <c r="I115" s="33"/>
      <c r="J115" s="33"/>
      <c r="K115" s="35"/>
      <c r="Q115" s="64">
        <f>IF(N115=TRUE,0,0)</f>
        <v>0</v>
      </c>
    </row>
    <row r="116" spans="2:19" ht="24" customHeight="1" x14ac:dyDescent="0.3">
      <c r="B116" s="34"/>
      <c r="C116" s="33"/>
      <c r="D116" s="33"/>
      <c r="E116" s="33"/>
      <c r="F116" s="33"/>
      <c r="G116" s="33"/>
      <c r="H116" s="33"/>
      <c r="I116" s="33"/>
      <c r="J116" s="33"/>
      <c r="K116" s="35"/>
      <c r="Q116" s="64">
        <f t="shared" ref="Q116:Q117" si="3">IF(N116=TRUE,0,0)</f>
        <v>0</v>
      </c>
    </row>
    <row r="117" spans="2:19" ht="24" customHeight="1" x14ac:dyDescent="0.3">
      <c r="B117" s="34" t="s">
        <v>38</v>
      </c>
      <c r="C117" s="33"/>
      <c r="D117" s="33"/>
      <c r="E117" s="33"/>
      <c r="F117" s="33"/>
      <c r="G117" s="33"/>
      <c r="H117" s="33"/>
      <c r="I117" s="33"/>
      <c r="J117" s="33"/>
      <c r="K117" s="35"/>
      <c r="Q117" s="64">
        <f t="shared" si="3"/>
        <v>0</v>
      </c>
    </row>
    <row r="118" spans="2:19" ht="24" customHeight="1" x14ac:dyDescent="0.3">
      <c r="B118" s="34"/>
      <c r="C118" s="33" t="s">
        <v>39</v>
      </c>
      <c r="D118" s="33"/>
      <c r="E118" s="33"/>
      <c r="F118" s="33"/>
      <c r="G118" s="33"/>
      <c r="H118" s="33"/>
      <c r="I118" s="33"/>
      <c r="J118" s="33"/>
      <c r="K118" s="35"/>
      <c r="Q118" s="64">
        <f>IF(N118=TRUE,0.06%,0)</f>
        <v>0</v>
      </c>
    </row>
    <row r="119" spans="2:19" ht="30" customHeight="1" x14ac:dyDescent="0.3">
      <c r="B119" s="34"/>
      <c r="C119" s="85" t="s">
        <v>191</v>
      </c>
      <c r="D119" s="85"/>
      <c r="E119" s="85"/>
      <c r="F119" s="85"/>
      <c r="G119" s="85"/>
      <c r="H119" s="85"/>
      <c r="I119" s="85"/>
      <c r="J119" s="85"/>
      <c r="K119" s="180"/>
      <c r="Q119" s="64">
        <f t="shared" ref="Q119:Q120" si="4">IF(N119=TRUE,0.06%,0)</f>
        <v>0</v>
      </c>
    </row>
    <row r="120" spans="2:19" ht="24" customHeight="1" x14ac:dyDescent="0.3">
      <c r="B120" s="34"/>
      <c r="C120" s="33" t="s">
        <v>40</v>
      </c>
      <c r="D120" s="33"/>
      <c r="E120" s="33"/>
      <c r="F120" s="33"/>
      <c r="G120" s="33"/>
      <c r="H120" s="33"/>
      <c r="I120" s="33"/>
      <c r="J120" s="33"/>
      <c r="K120" s="35"/>
      <c r="Q120" s="64">
        <f t="shared" si="4"/>
        <v>0</v>
      </c>
    </row>
    <row r="121" spans="2:19" ht="24" customHeight="1" x14ac:dyDescent="0.3">
      <c r="B121" s="34"/>
      <c r="C121" s="33" t="s">
        <v>41</v>
      </c>
      <c r="D121" s="33"/>
      <c r="E121" s="33"/>
      <c r="F121" s="33"/>
      <c r="G121" s="33"/>
      <c r="H121" s="33"/>
      <c r="I121" s="33"/>
      <c r="J121" s="33"/>
      <c r="K121" s="35"/>
    </row>
    <row r="122" spans="2:19" ht="24" customHeight="1" x14ac:dyDescent="0.3">
      <c r="B122" s="34"/>
      <c r="C122" s="33"/>
      <c r="D122" s="33"/>
      <c r="E122" s="33"/>
      <c r="F122" s="33"/>
      <c r="G122" s="33"/>
      <c r="H122" s="33"/>
      <c r="I122" s="33"/>
      <c r="J122" s="47"/>
      <c r="K122" s="35"/>
    </row>
    <row r="123" spans="2:19" ht="34.799999999999997" customHeight="1" x14ac:dyDescent="0.3">
      <c r="B123" s="84" t="s">
        <v>190</v>
      </c>
      <c r="C123" s="85"/>
      <c r="D123" s="85"/>
      <c r="E123" s="85"/>
      <c r="F123" s="85"/>
      <c r="G123" s="85"/>
      <c r="H123" s="85"/>
      <c r="I123" s="85"/>
      <c r="J123" s="85"/>
      <c r="K123" s="180"/>
    </row>
    <row r="124" spans="2:19" ht="24" customHeight="1" x14ac:dyDescent="0.3">
      <c r="B124" s="34"/>
      <c r="C124" s="33" t="s">
        <v>18</v>
      </c>
      <c r="D124" s="33"/>
      <c r="E124" s="33"/>
      <c r="F124" s="33"/>
      <c r="G124" s="33"/>
      <c r="H124" s="33"/>
      <c r="I124" s="33"/>
      <c r="J124" s="33"/>
      <c r="K124" s="35"/>
      <c r="Q124" s="64">
        <f>IF(N124=TRUE,0.19%,0)</f>
        <v>0</v>
      </c>
    </row>
    <row r="125" spans="2:19" ht="24" customHeight="1" thickBot="1" x14ac:dyDescent="0.35">
      <c r="B125" s="2"/>
      <c r="C125" s="33" t="s">
        <v>33</v>
      </c>
      <c r="D125" s="33"/>
      <c r="E125" s="33"/>
      <c r="F125" s="33"/>
      <c r="G125" s="33"/>
      <c r="H125" s="33"/>
      <c r="I125" s="33"/>
      <c r="J125" s="33"/>
      <c r="K125" s="35"/>
    </row>
    <row r="126" spans="2:19" ht="24" customHeight="1" thickBot="1" x14ac:dyDescent="0.35">
      <c r="B126" s="34"/>
      <c r="C126" s="81"/>
      <c r="D126" s="82"/>
      <c r="E126" s="82"/>
      <c r="F126" s="82"/>
      <c r="G126" s="83"/>
      <c r="H126" s="33"/>
      <c r="I126" s="33"/>
      <c r="J126" s="33"/>
      <c r="K126" s="35"/>
      <c r="S126" s="67">
        <f>SUM(Q93:Q126)</f>
        <v>0</v>
      </c>
    </row>
    <row r="127" spans="2:19" ht="24" customHeight="1" x14ac:dyDescent="0.3">
      <c r="B127" s="34"/>
      <c r="C127" s="33" t="s">
        <v>19</v>
      </c>
      <c r="E127" s="33"/>
      <c r="F127" s="33"/>
      <c r="G127" s="33"/>
      <c r="H127" s="33"/>
      <c r="I127" s="33"/>
      <c r="J127" s="33"/>
      <c r="K127" s="35"/>
    </row>
    <row r="128" spans="2:19" ht="24" customHeight="1" thickBot="1" x14ac:dyDescent="0.35">
      <c r="B128" s="44"/>
      <c r="C128" s="37"/>
      <c r="D128" s="37"/>
      <c r="E128" s="37"/>
      <c r="F128" s="37"/>
      <c r="G128" s="37"/>
      <c r="H128" s="37"/>
      <c r="I128" s="37"/>
      <c r="J128" s="37"/>
      <c r="K128" s="38"/>
    </row>
    <row r="129" spans="2:19" ht="24" customHeight="1" x14ac:dyDescent="0.3">
      <c r="B129" s="40" t="s">
        <v>42</v>
      </c>
      <c r="C129" s="41"/>
      <c r="D129" s="41"/>
      <c r="E129" s="41"/>
      <c r="F129" s="41"/>
      <c r="G129" s="41"/>
      <c r="H129" s="41"/>
      <c r="I129" s="41"/>
      <c r="J129" s="41"/>
      <c r="K129" s="41"/>
    </row>
    <row r="130" spans="2:19" ht="24" customHeight="1" x14ac:dyDescent="0.3">
      <c r="B130" s="34"/>
      <c r="C130" s="33" t="s">
        <v>18</v>
      </c>
      <c r="D130" s="33"/>
      <c r="E130" s="33"/>
      <c r="F130" s="33"/>
      <c r="G130" s="33"/>
      <c r="H130" s="33"/>
      <c r="I130" s="33"/>
      <c r="J130" s="33"/>
      <c r="K130" s="33"/>
      <c r="Q130" s="64">
        <f>IF(N130=TRUE,6%,0)</f>
        <v>0</v>
      </c>
    </row>
    <row r="131" spans="2:19" ht="24" customHeight="1" thickBot="1" x14ac:dyDescent="0.35">
      <c r="B131" s="34"/>
      <c r="C131" s="33" t="s">
        <v>33</v>
      </c>
      <c r="D131" s="33"/>
      <c r="E131" s="33"/>
      <c r="F131" s="33"/>
      <c r="G131" s="33"/>
      <c r="H131" s="33"/>
      <c r="I131" s="33"/>
      <c r="J131" s="33"/>
      <c r="K131" s="33"/>
    </row>
    <row r="132" spans="2:19" ht="24" customHeight="1" thickBot="1" x14ac:dyDescent="0.35">
      <c r="B132" s="34"/>
      <c r="C132" s="81"/>
      <c r="D132" s="82"/>
      <c r="E132" s="82"/>
      <c r="F132" s="82"/>
      <c r="G132" s="83"/>
      <c r="H132" s="33"/>
      <c r="I132" s="33"/>
      <c r="J132" s="33"/>
      <c r="K132" s="33"/>
    </row>
    <row r="133" spans="2:19" ht="24" customHeight="1" x14ac:dyDescent="0.3">
      <c r="B133" s="34"/>
      <c r="C133" s="33" t="s">
        <v>19</v>
      </c>
      <c r="D133" s="33"/>
      <c r="E133" s="33"/>
      <c r="F133" s="33"/>
      <c r="G133" s="33"/>
      <c r="H133" s="33"/>
      <c r="I133" s="33"/>
      <c r="J133" s="33"/>
      <c r="K133" s="33"/>
    </row>
    <row r="134" spans="2:19" ht="24" customHeight="1" x14ac:dyDescent="0.3">
      <c r="B134" s="34"/>
      <c r="C134" s="33"/>
      <c r="D134" s="33"/>
      <c r="E134" s="33"/>
      <c r="F134" s="33"/>
      <c r="G134" s="33"/>
      <c r="H134" s="33"/>
      <c r="I134" s="33"/>
      <c r="J134" s="33"/>
      <c r="K134" s="33"/>
    </row>
    <row r="135" spans="2:19" ht="24" customHeight="1" x14ac:dyDescent="0.3">
      <c r="B135" s="34" t="s">
        <v>43</v>
      </c>
      <c r="C135" s="33"/>
      <c r="D135" s="33"/>
      <c r="E135" s="33"/>
      <c r="F135" s="33"/>
      <c r="G135" s="33"/>
      <c r="H135" s="33"/>
      <c r="I135" s="33"/>
      <c r="J135" s="33"/>
      <c r="K135" s="33"/>
    </row>
    <row r="136" spans="2:19" ht="24" customHeight="1" x14ac:dyDescent="0.3">
      <c r="B136" s="34"/>
      <c r="C136" s="33" t="s">
        <v>18</v>
      </c>
      <c r="D136" s="33"/>
      <c r="E136" s="33"/>
      <c r="F136" s="33"/>
      <c r="G136" s="33"/>
      <c r="H136" s="33"/>
      <c r="I136" s="33"/>
      <c r="J136" s="33"/>
      <c r="K136" s="33"/>
      <c r="Q136" s="64">
        <f>IF(N136=TRUE,4%,0)</f>
        <v>0</v>
      </c>
    </row>
    <row r="137" spans="2:19" ht="24" customHeight="1" thickBot="1" x14ac:dyDescent="0.35">
      <c r="B137" s="34"/>
      <c r="C137" s="33" t="s">
        <v>33</v>
      </c>
      <c r="D137" s="33"/>
      <c r="E137" s="33"/>
      <c r="F137" s="33"/>
      <c r="G137" s="33"/>
      <c r="H137" s="33"/>
      <c r="I137" s="33"/>
      <c r="J137" s="33"/>
      <c r="K137" s="33"/>
    </row>
    <row r="138" spans="2:19" ht="24" customHeight="1" thickBot="1" x14ac:dyDescent="0.35">
      <c r="B138" s="34"/>
      <c r="C138" s="81"/>
      <c r="D138" s="82"/>
      <c r="E138" s="82"/>
      <c r="F138" s="82"/>
      <c r="G138" s="83"/>
      <c r="H138" s="33"/>
      <c r="I138" s="33"/>
      <c r="J138" s="33"/>
      <c r="K138" s="33"/>
    </row>
    <row r="139" spans="2:19" ht="24" customHeight="1" x14ac:dyDescent="0.3">
      <c r="B139" s="34"/>
      <c r="C139" s="33" t="s">
        <v>44</v>
      </c>
      <c r="D139" s="33"/>
      <c r="E139" s="33"/>
      <c r="F139" s="33"/>
      <c r="G139" s="33"/>
      <c r="H139" s="33"/>
      <c r="I139" s="33"/>
      <c r="J139" s="33"/>
      <c r="K139" s="33"/>
      <c r="Q139" s="64">
        <f>IF(N139=TRUE,2%,0)</f>
        <v>0</v>
      </c>
    </row>
    <row r="140" spans="2:19" ht="24" customHeight="1" thickBot="1" x14ac:dyDescent="0.35">
      <c r="B140" s="34"/>
      <c r="C140" s="33" t="s">
        <v>33</v>
      </c>
      <c r="D140" s="33"/>
      <c r="E140" s="33"/>
      <c r="F140" s="33"/>
      <c r="G140" s="33"/>
      <c r="H140" s="33"/>
      <c r="I140" s="33"/>
      <c r="J140" s="33"/>
      <c r="K140" s="33"/>
    </row>
    <row r="141" spans="2:19" ht="24" customHeight="1" thickBot="1" x14ac:dyDescent="0.35">
      <c r="B141" s="34"/>
      <c r="C141" s="81"/>
      <c r="D141" s="82"/>
      <c r="E141" s="82"/>
      <c r="F141" s="82"/>
      <c r="G141" s="83"/>
      <c r="H141" s="33"/>
      <c r="I141" s="33"/>
      <c r="J141" s="33"/>
      <c r="K141" s="33"/>
    </row>
    <row r="142" spans="2:19" ht="24" customHeight="1" x14ac:dyDescent="0.3">
      <c r="B142" s="34"/>
      <c r="C142" s="33" t="s">
        <v>19</v>
      </c>
      <c r="D142" s="33"/>
      <c r="E142" s="33"/>
      <c r="F142" s="33"/>
      <c r="G142" s="33"/>
      <c r="H142" s="33"/>
      <c r="I142" s="33"/>
      <c r="J142" s="33"/>
      <c r="K142" s="33"/>
    </row>
    <row r="143" spans="2:19" ht="24" customHeight="1" thickBot="1" x14ac:dyDescent="0.35">
      <c r="B143" s="44"/>
      <c r="C143" s="37"/>
      <c r="D143" s="37"/>
      <c r="E143" s="37"/>
      <c r="F143" s="37"/>
      <c r="G143" s="37"/>
      <c r="H143" s="37"/>
      <c r="I143" s="37"/>
      <c r="J143" s="37"/>
      <c r="K143" s="37"/>
      <c r="S143" s="67">
        <f>SUM(Q129:Q143)</f>
        <v>0</v>
      </c>
    </row>
    <row r="144" spans="2:19" ht="33" customHeight="1" x14ac:dyDescent="0.3">
      <c r="B144" s="100" t="s">
        <v>45</v>
      </c>
      <c r="C144" s="101"/>
      <c r="D144" s="101"/>
      <c r="E144" s="101"/>
      <c r="F144" s="101"/>
      <c r="G144" s="101"/>
      <c r="H144" s="101"/>
      <c r="I144" s="101"/>
      <c r="J144" s="101"/>
      <c r="K144" s="101"/>
    </row>
    <row r="145" spans="2:17" ht="24" customHeight="1" x14ac:dyDescent="0.3">
      <c r="B145" s="34"/>
      <c r="C145" s="33"/>
      <c r="D145" s="33" t="s">
        <v>18</v>
      </c>
      <c r="E145" s="33"/>
      <c r="F145" s="33"/>
      <c r="G145" s="33"/>
      <c r="H145" s="33"/>
      <c r="I145" s="33"/>
      <c r="J145" s="33"/>
      <c r="K145" s="33"/>
      <c r="Q145" s="64">
        <f>IF(N145=TRUE,3%,0)</f>
        <v>0</v>
      </c>
    </row>
    <row r="146" spans="2:17" ht="24" customHeight="1" thickBot="1" x14ac:dyDescent="0.35">
      <c r="B146" s="34"/>
      <c r="C146" s="33" t="s">
        <v>33</v>
      </c>
      <c r="D146" s="33"/>
      <c r="E146" s="33"/>
      <c r="F146" s="33"/>
      <c r="G146" s="33"/>
      <c r="H146" s="33"/>
      <c r="I146" s="33"/>
      <c r="J146" s="33"/>
      <c r="K146" s="33"/>
    </row>
    <row r="147" spans="2:17" ht="24" customHeight="1" thickBot="1" x14ac:dyDescent="0.35">
      <c r="B147" s="34"/>
      <c r="C147" s="81"/>
      <c r="D147" s="82"/>
      <c r="E147" s="82"/>
      <c r="F147" s="82"/>
      <c r="G147" s="83"/>
      <c r="H147" s="33"/>
      <c r="I147" s="33"/>
      <c r="J147" s="33"/>
      <c r="K147" s="33"/>
    </row>
    <row r="148" spans="2:17" ht="24" customHeight="1" x14ac:dyDescent="0.3">
      <c r="B148" s="34"/>
      <c r="C148" s="33"/>
      <c r="D148" s="33" t="s">
        <v>19</v>
      </c>
      <c r="E148" s="33"/>
      <c r="F148" s="33"/>
      <c r="G148" s="33"/>
      <c r="H148" s="33"/>
      <c r="I148" s="33"/>
      <c r="J148" s="33"/>
      <c r="K148" s="33"/>
    </row>
    <row r="149" spans="2:17" ht="24" customHeight="1" x14ac:dyDescent="0.3">
      <c r="B149" s="34"/>
      <c r="C149" s="33"/>
      <c r="D149" s="33"/>
      <c r="E149" s="33"/>
      <c r="F149" s="33"/>
      <c r="G149" s="33"/>
      <c r="H149" s="33"/>
      <c r="I149" s="33"/>
      <c r="J149" s="33"/>
      <c r="K149" s="33"/>
    </row>
    <row r="150" spans="2:17" ht="34.200000000000003" customHeight="1" x14ac:dyDescent="0.3">
      <c r="B150" s="84" t="s">
        <v>192</v>
      </c>
      <c r="C150" s="85"/>
      <c r="D150" s="85"/>
      <c r="E150" s="85"/>
      <c r="F150" s="85"/>
      <c r="G150" s="85"/>
      <c r="H150" s="85"/>
      <c r="I150" s="85"/>
      <c r="J150" s="85"/>
      <c r="K150" s="85"/>
    </row>
    <row r="151" spans="2:17" ht="34.200000000000003" customHeight="1" x14ac:dyDescent="0.3">
      <c r="B151" s="34"/>
      <c r="C151" s="85" t="s">
        <v>193</v>
      </c>
      <c r="D151" s="85"/>
      <c r="E151" s="85"/>
      <c r="F151" s="85"/>
      <c r="G151" s="85"/>
      <c r="H151" s="85"/>
      <c r="I151" s="85"/>
      <c r="J151" s="85"/>
      <c r="K151" s="85"/>
      <c r="Q151" s="64">
        <f>IF(N151=TRUE,0.02%,0)</f>
        <v>0</v>
      </c>
    </row>
    <row r="152" spans="2:17" ht="24" customHeight="1" thickBot="1" x14ac:dyDescent="0.35">
      <c r="B152" s="34"/>
      <c r="C152" s="33" t="s">
        <v>46</v>
      </c>
      <c r="D152" s="33"/>
      <c r="E152" s="33"/>
      <c r="F152" s="33"/>
      <c r="G152" s="33"/>
      <c r="H152" s="33"/>
      <c r="I152" s="33"/>
      <c r="J152" s="33"/>
      <c r="K152" s="33"/>
    </row>
    <row r="153" spans="2:17" ht="24" customHeight="1" thickBot="1" x14ac:dyDescent="0.35">
      <c r="B153" s="34"/>
      <c r="C153" s="81"/>
      <c r="D153" s="82"/>
      <c r="E153" s="82"/>
      <c r="F153" s="82"/>
      <c r="G153" s="83"/>
      <c r="H153" s="33"/>
      <c r="I153" s="33"/>
      <c r="J153" s="33"/>
      <c r="K153" s="33"/>
    </row>
    <row r="154" spans="2:17" ht="34.200000000000003" customHeight="1" x14ac:dyDescent="0.3">
      <c r="B154" s="34"/>
      <c r="C154" s="157" t="s">
        <v>47</v>
      </c>
      <c r="D154" s="157"/>
      <c r="E154" s="157"/>
      <c r="F154" s="157"/>
      <c r="G154" s="157"/>
      <c r="H154" s="157"/>
      <c r="I154" s="157"/>
      <c r="J154" s="157"/>
      <c r="K154" s="157"/>
      <c r="Q154" s="64">
        <f t="shared" ref="Q154:Q163" si="5">IF(N154=TRUE,0.02%,0)</f>
        <v>0</v>
      </c>
    </row>
    <row r="155" spans="2:17" ht="32.4" customHeight="1" x14ac:dyDescent="0.3">
      <c r="B155" s="34"/>
      <c r="C155" s="85" t="s">
        <v>194</v>
      </c>
      <c r="D155" s="85"/>
      <c r="E155" s="85"/>
      <c r="F155" s="85"/>
      <c r="G155" s="85"/>
      <c r="H155" s="85"/>
      <c r="I155" s="85"/>
      <c r="J155" s="85"/>
      <c r="K155" s="85"/>
      <c r="Q155" s="64">
        <f t="shared" si="5"/>
        <v>0</v>
      </c>
    </row>
    <row r="156" spans="2:17" ht="31.8" customHeight="1" x14ac:dyDescent="0.3">
      <c r="B156" s="34"/>
      <c r="C156" s="85" t="s">
        <v>195</v>
      </c>
      <c r="D156" s="85"/>
      <c r="E156" s="85"/>
      <c r="F156" s="85"/>
      <c r="G156" s="85"/>
      <c r="H156" s="85"/>
      <c r="I156" s="85"/>
      <c r="J156" s="85"/>
      <c r="K156" s="85"/>
      <c r="Q156" s="64">
        <f t="shared" si="5"/>
        <v>0</v>
      </c>
    </row>
    <row r="157" spans="2:17" ht="24" customHeight="1" x14ac:dyDescent="0.3">
      <c r="B157" s="34"/>
      <c r="C157" s="33" t="s">
        <v>48</v>
      </c>
      <c r="D157" s="33"/>
      <c r="E157" s="33"/>
      <c r="F157" s="33"/>
      <c r="G157" s="33"/>
      <c r="H157" s="33"/>
      <c r="I157" s="33"/>
      <c r="J157" s="33"/>
      <c r="K157" s="33"/>
      <c r="Q157" s="64">
        <f t="shared" si="5"/>
        <v>0</v>
      </c>
    </row>
    <row r="158" spans="2:17" ht="24" customHeight="1" x14ac:dyDescent="0.3">
      <c r="B158" s="34"/>
      <c r="C158" s="33" t="s">
        <v>49</v>
      </c>
      <c r="D158" s="33"/>
      <c r="E158" s="33"/>
      <c r="F158" s="33"/>
      <c r="G158" s="33"/>
      <c r="H158" s="33"/>
      <c r="I158" s="33"/>
      <c r="J158" s="33"/>
      <c r="K158" s="33"/>
      <c r="Q158" s="64">
        <f t="shared" si="5"/>
        <v>0</v>
      </c>
    </row>
    <row r="159" spans="2:17" ht="24" customHeight="1" x14ac:dyDescent="0.3">
      <c r="B159" s="34"/>
      <c r="C159" s="33" t="s">
        <v>50</v>
      </c>
      <c r="D159" s="33"/>
      <c r="E159" s="33"/>
      <c r="F159" s="33"/>
      <c r="G159" s="33"/>
      <c r="H159" s="33"/>
      <c r="I159" s="33"/>
      <c r="J159" s="33"/>
      <c r="K159" s="33"/>
      <c r="Q159" s="64">
        <f t="shared" si="5"/>
        <v>0</v>
      </c>
    </row>
    <row r="160" spans="2:17" ht="24" customHeight="1" x14ac:dyDescent="0.3">
      <c r="B160" s="34"/>
      <c r="C160" s="33" t="s">
        <v>51</v>
      </c>
      <c r="D160" s="33"/>
      <c r="E160" s="33"/>
      <c r="F160" s="33"/>
      <c r="G160" s="33"/>
      <c r="H160" s="33"/>
      <c r="I160" s="33"/>
      <c r="J160" s="33"/>
      <c r="K160" s="33"/>
      <c r="Q160" s="64">
        <f t="shared" si="5"/>
        <v>0</v>
      </c>
    </row>
    <row r="161" spans="2:17" ht="24" customHeight="1" x14ac:dyDescent="0.3">
      <c r="B161" s="34"/>
      <c r="C161" s="33" t="s">
        <v>52</v>
      </c>
      <c r="D161" s="33"/>
      <c r="E161" s="33"/>
      <c r="F161" s="33"/>
      <c r="G161" s="33"/>
      <c r="H161" s="33"/>
      <c r="I161" s="33"/>
      <c r="J161" s="33"/>
      <c r="K161" s="33"/>
      <c r="Q161" s="64">
        <f t="shared" si="5"/>
        <v>0</v>
      </c>
    </row>
    <row r="162" spans="2:17" ht="24" customHeight="1" x14ac:dyDescent="0.3">
      <c r="B162" s="34"/>
      <c r="C162" s="33" t="s">
        <v>53</v>
      </c>
      <c r="D162" s="33"/>
      <c r="E162" s="33"/>
      <c r="F162" s="33"/>
      <c r="G162" s="33"/>
      <c r="H162" s="33"/>
      <c r="I162" s="33"/>
      <c r="J162" s="33"/>
      <c r="K162" s="33"/>
      <c r="Q162" s="64">
        <f t="shared" si="5"/>
        <v>0</v>
      </c>
    </row>
    <row r="163" spans="2:17" ht="24" customHeight="1" x14ac:dyDescent="0.3">
      <c r="B163" s="34"/>
      <c r="C163" s="33" t="s">
        <v>54</v>
      </c>
      <c r="D163" s="33"/>
      <c r="E163" s="33"/>
      <c r="F163" s="33"/>
      <c r="G163" s="33"/>
      <c r="H163" s="33"/>
      <c r="I163" s="33"/>
      <c r="J163" s="33"/>
      <c r="K163" s="33"/>
      <c r="Q163" s="64">
        <f t="shared" si="5"/>
        <v>0</v>
      </c>
    </row>
    <row r="164" spans="2:17" ht="24" customHeight="1" x14ac:dyDescent="0.3">
      <c r="B164" s="34"/>
      <c r="C164" s="33" t="s">
        <v>55</v>
      </c>
      <c r="D164" s="33"/>
      <c r="E164" s="33"/>
      <c r="F164" s="33"/>
      <c r="G164" s="33"/>
      <c r="H164" s="33"/>
      <c r="I164" s="33"/>
      <c r="J164" s="33"/>
      <c r="K164" s="33"/>
    </row>
    <row r="165" spans="2:17" ht="24" customHeight="1" x14ac:dyDescent="0.3">
      <c r="B165" s="34"/>
      <c r="C165" s="33"/>
      <c r="D165" s="33"/>
      <c r="E165" s="33"/>
      <c r="F165" s="33"/>
      <c r="G165" s="33"/>
      <c r="H165" s="33"/>
      <c r="I165" s="33"/>
      <c r="J165" s="33"/>
      <c r="K165" s="33"/>
    </row>
    <row r="166" spans="2:17" ht="24" customHeight="1" x14ac:dyDescent="0.3">
      <c r="B166" s="34" t="s">
        <v>56</v>
      </c>
      <c r="C166" s="33"/>
      <c r="D166" s="33"/>
      <c r="E166" s="33"/>
      <c r="F166" s="33"/>
      <c r="G166" s="33"/>
      <c r="H166" s="33"/>
      <c r="I166" s="33"/>
      <c r="J166" s="33"/>
      <c r="K166" s="33"/>
    </row>
    <row r="167" spans="2:17" ht="24" customHeight="1" x14ac:dyDescent="0.3">
      <c r="B167" s="34"/>
      <c r="C167" s="33" t="s">
        <v>57</v>
      </c>
      <c r="D167" s="33"/>
      <c r="E167" s="33"/>
      <c r="F167" s="33"/>
      <c r="G167" s="33"/>
      <c r="H167" s="33"/>
      <c r="I167" s="33"/>
      <c r="J167" s="33"/>
      <c r="K167" s="33"/>
      <c r="Q167" s="64">
        <f>IF(N167=TRUE,0.06%,0)</f>
        <v>0</v>
      </c>
    </row>
    <row r="168" spans="2:17" ht="24" customHeight="1" x14ac:dyDescent="0.3">
      <c r="B168" s="34"/>
      <c r="C168" s="33" t="s">
        <v>58</v>
      </c>
      <c r="D168" s="33"/>
      <c r="E168" s="33"/>
      <c r="F168" s="33"/>
      <c r="G168" s="33"/>
      <c r="H168" s="33"/>
      <c r="I168" s="33"/>
      <c r="J168" s="33"/>
      <c r="K168" s="33"/>
      <c r="Q168" s="64">
        <f t="shared" ref="Q168:Q169" si="6">IF(N168=TRUE,0.06%,0)</f>
        <v>0</v>
      </c>
    </row>
    <row r="169" spans="2:17" ht="24" customHeight="1" x14ac:dyDescent="0.3">
      <c r="B169" s="34"/>
      <c r="C169" s="33" t="s">
        <v>59</v>
      </c>
      <c r="D169" s="33"/>
      <c r="E169" s="33"/>
      <c r="F169" s="33"/>
      <c r="G169" s="33"/>
      <c r="H169" s="33"/>
      <c r="I169" s="33"/>
      <c r="J169" s="33"/>
      <c r="K169" s="33"/>
      <c r="Q169" s="64">
        <f t="shared" si="6"/>
        <v>0</v>
      </c>
    </row>
    <row r="170" spans="2:17" ht="24" customHeight="1" x14ac:dyDescent="0.3">
      <c r="B170" s="34"/>
      <c r="C170" s="33"/>
      <c r="D170" s="33"/>
      <c r="E170" s="33"/>
      <c r="F170" s="33"/>
      <c r="G170" s="33"/>
      <c r="H170" s="33"/>
      <c r="I170" s="33"/>
      <c r="J170" s="33"/>
      <c r="K170" s="33"/>
    </row>
    <row r="171" spans="2:17" ht="24" customHeight="1" x14ac:dyDescent="0.3">
      <c r="B171" s="34" t="s">
        <v>60</v>
      </c>
      <c r="C171" s="33"/>
      <c r="D171" s="33"/>
      <c r="E171" s="33"/>
      <c r="F171" s="33"/>
      <c r="G171" s="33"/>
      <c r="H171" s="33"/>
      <c r="I171" s="33"/>
      <c r="J171" s="33"/>
      <c r="K171" s="33"/>
    </row>
    <row r="172" spans="2:17" ht="24" customHeight="1" x14ac:dyDescent="0.3">
      <c r="B172" s="34"/>
      <c r="C172" s="33" t="s">
        <v>61</v>
      </c>
      <c r="D172" s="33"/>
      <c r="E172" s="33"/>
      <c r="F172" s="33"/>
      <c r="G172" s="33"/>
      <c r="H172" s="33"/>
      <c r="I172" s="33"/>
      <c r="J172" s="33"/>
      <c r="K172" s="33"/>
      <c r="Q172" s="64">
        <f>IF(N172=TRUE,0.09%,0)</f>
        <v>0</v>
      </c>
    </row>
    <row r="173" spans="2:17" ht="24" customHeight="1" x14ac:dyDescent="0.3">
      <c r="B173" s="34"/>
      <c r="C173" s="33" t="s">
        <v>62</v>
      </c>
      <c r="D173" s="33"/>
      <c r="E173" s="33"/>
      <c r="F173" s="33"/>
      <c r="G173" s="33"/>
      <c r="H173" s="33"/>
      <c r="I173" s="33"/>
      <c r="J173" s="33"/>
      <c r="K173" s="33"/>
      <c r="Q173" s="64">
        <f t="shared" ref="Q173:Q174" si="7">IF(N173=TRUE,0.09%,0)</f>
        <v>0</v>
      </c>
    </row>
    <row r="174" spans="2:17" ht="24" customHeight="1" x14ac:dyDescent="0.3">
      <c r="B174" s="34"/>
      <c r="C174" s="33" t="s">
        <v>63</v>
      </c>
      <c r="D174" s="33"/>
      <c r="E174" s="33"/>
      <c r="F174" s="33"/>
      <c r="G174" s="33"/>
      <c r="H174" s="33"/>
      <c r="I174" s="33"/>
      <c r="J174" s="33"/>
      <c r="K174" s="33"/>
      <c r="Q174" s="64">
        <f t="shared" si="7"/>
        <v>0</v>
      </c>
    </row>
    <row r="175" spans="2:17" ht="24" customHeight="1" x14ac:dyDescent="0.3">
      <c r="B175" s="34"/>
      <c r="D175" s="33"/>
      <c r="E175" s="33"/>
      <c r="F175" s="33"/>
      <c r="G175" s="33"/>
      <c r="H175" s="33"/>
      <c r="I175" s="33"/>
      <c r="J175" s="33"/>
      <c r="K175" s="33"/>
    </row>
    <row r="176" spans="2:17" ht="24" customHeight="1" x14ac:dyDescent="0.3">
      <c r="B176" s="34"/>
      <c r="C176" s="33"/>
      <c r="D176" s="33"/>
      <c r="E176" s="33"/>
      <c r="F176" s="33"/>
      <c r="G176" s="33"/>
      <c r="H176" s="33"/>
      <c r="I176" s="33"/>
      <c r="J176" s="33"/>
      <c r="K176" s="33"/>
    </row>
    <row r="177" spans="2:19" ht="31.8" customHeight="1" x14ac:dyDescent="0.3">
      <c r="B177" s="84" t="s">
        <v>196</v>
      </c>
      <c r="C177" s="85"/>
      <c r="D177" s="85"/>
      <c r="E177" s="85"/>
      <c r="F177" s="85"/>
      <c r="G177" s="85"/>
      <c r="H177" s="85"/>
      <c r="I177" s="85"/>
      <c r="J177" s="85"/>
      <c r="K177" s="85"/>
    </row>
    <row r="178" spans="2:19" ht="24" customHeight="1" x14ac:dyDescent="0.3">
      <c r="B178" s="34"/>
      <c r="C178" s="33" t="s">
        <v>64</v>
      </c>
      <c r="D178" s="33"/>
      <c r="E178" s="33"/>
      <c r="F178" s="33"/>
      <c r="G178" s="33"/>
      <c r="H178" s="33"/>
      <c r="I178" s="33"/>
      <c r="J178" s="33"/>
      <c r="K178" s="33"/>
      <c r="Q178" s="64">
        <f>IF(N178=TRUE,0.06%,0)</f>
        <v>0</v>
      </c>
    </row>
    <row r="179" spans="2:19" ht="24" customHeight="1" x14ac:dyDescent="0.3">
      <c r="B179" s="34"/>
      <c r="C179" s="33" t="s">
        <v>65</v>
      </c>
      <c r="D179" s="33"/>
      <c r="E179" s="33"/>
      <c r="F179" s="33"/>
      <c r="G179" s="33"/>
      <c r="H179" s="33"/>
      <c r="I179" s="33"/>
      <c r="J179" s="33"/>
      <c r="K179" s="33"/>
      <c r="Q179" s="64">
        <f>IF(N179=TRUE,0.06%,0)</f>
        <v>0</v>
      </c>
    </row>
    <row r="180" spans="2:19" ht="24" customHeight="1" x14ac:dyDescent="0.3">
      <c r="B180" s="34"/>
      <c r="C180" s="33"/>
      <c r="D180" s="33" t="s">
        <v>66</v>
      </c>
      <c r="E180" s="33"/>
      <c r="F180" s="33"/>
      <c r="G180" s="33"/>
      <c r="H180" s="33"/>
      <c r="I180" s="33"/>
      <c r="J180" s="33"/>
      <c r="K180" s="33"/>
      <c r="O180" t="b">
        <v>0</v>
      </c>
    </row>
    <row r="181" spans="2:19" ht="24" customHeight="1" x14ac:dyDescent="0.3">
      <c r="B181" s="34"/>
      <c r="C181" s="33"/>
      <c r="D181" s="33" t="s">
        <v>67</v>
      </c>
      <c r="E181" s="33"/>
      <c r="F181" s="33"/>
      <c r="G181" s="33"/>
      <c r="H181" s="33"/>
      <c r="I181" s="33"/>
      <c r="J181" s="33"/>
      <c r="K181" s="33"/>
      <c r="O181" t="b">
        <v>0</v>
      </c>
    </row>
    <row r="182" spans="2:19" ht="24" customHeight="1" x14ac:dyDescent="0.3">
      <c r="B182" s="34"/>
      <c r="C182" s="33"/>
      <c r="D182" s="33" t="s">
        <v>68</v>
      </c>
      <c r="E182" s="33"/>
      <c r="F182" s="33"/>
      <c r="G182" s="33"/>
      <c r="H182" s="33"/>
      <c r="I182" s="33"/>
      <c r="J182" s="33"/>
      <c r="K182" s="33"/>
      <c r="O182" t="b">
        <v>0</v>
      </c>
    </row>
    <row r="183" spans="2:19" ht="24" customHeight="1" x14ac:dyDescent="0.3">
      <c r="B183" s="34"/>
      <c r="C183" s="33"/>
      <c r="D183" s="33" t="s">
        <v>69</v>
      </c>
      <c r="E183" s="33"/>
      <c r="F183" s="33"/>
      <c r="G183" s="33"/>
      <c r="H183" s="33"/>
      <c r="I183" s="33"/>
      <c r="J183" s="33"/>
      <c r="K183" s="33"/>
      <c r="O183" t="b">
        <v>0</v>
      </c>
    </row>
    <row r="184" spans="2:19" ht="24" customHeight="1" x14ac:dyDescent="0.3">
      <c r="B184" s="34"/>
      <c r="C184" s="33" t="s">
        <v>70</v>
      </c>
      <c r="D184" s="33"/>
      <c r="E184" s="33"/>
      <c r="F184" s="33"/>
      <c r="G184" s="33"/>
      <c r="H184" s="33"/>
      <c r="I184" s="33"/>
      <c r="K184" s="33"/>
      <c r="Q184" s="64">
        <f t="shared" ref="Q184" si="8">IF(N184=TRUE,0.06%,0)</f>
        <v>0</v>
      </c>
    </row>
    <row r="185" spans="2:19" ht="24" customHeight="1" x14ac:dyDescent="0.3">
      <c r="B185" s="34"/>
      <c r="C185" s="33" t="s">
        <v>55</v>
      </c>
      <c r="D185" s="33"/>
      <c r="E185" s="33"/>
      <c r="F185" s="33"/>
      <c r="G185" s="33"/>
      <c r="H185" s="33"/>
      <c r="I185" s="33"/>
      <c r="J185" s="33"/>
      <c r="K185" s="33"/>
    </row>
    <row r="186" spans="2:19" ht="24" customHeight="1" thickBot="1" x14ac:dyDescent="0.35">
      <c r="B186" s="44"/>
      <c r="C186" s="37"/>
      <c r="D186" s="37"/>
      <c r="E186" s="37"/>
      <c r="F186" s="37"/>
      <c r="G186" s="37"/>
      <c r="H186" s="37"/>
      <c r="I186" s="37"/>
      <c r="J186" s="37"/>
      <c r="K186" s="37"/>
      <c r="S186" s="67">
        <f>SUM(Q144:Q186)</f>
        <v>0</v>
      </c>
    </row>
    <row r="187" spans="2:19" ht="24" customHeight="1" thickBot="1" x14ac:dyDescent="0.35">
      <c r="B187" s="181" t="s">
        <v>71</v>
      </c>
      <c r="C187" s="182"/>
      <c r="D187" s="182"/>
      <c r="E187" s="182"/>
      <c r="F187" s="182"/>
      <c r="G187" s="182"/>
      <c r="H187" s="182"/>
      <c r="I187" s="182"/>
      <c r="J187" s="182"/>
      <c r="K187" s="182"/>
      <c r="L187" s="12" t="s">
        <v>2</v>
      </c>
    </row>
    <row r="188" spans="2:19" ht="24" customHeight="1" x14ac:dyDescent="0.3">
      <c r="B188" s="40" t="s">
        <v>72</v>
      </c>
      <c r="C188" s="41"/>
      <c r="D188" s="41"/>
      <c r="E188" s="41"/>
      <c r="F188" s="41"/>
      <c r="G188" s="41"/>
      <c r="H188" s="41"/>
      <c r="I188" s="41"/>
      <c r="J188" s="41"/>
      <c r="K188" s="42"/>
    </row>
    <row r="189" spans="2:19" ht="24" customHeight="1" x14ac:dyDescent="0.3">
      <c r="B189" s="34"/>
      <c r="C189" s="33" t="s">
        <v>18</v>
      </c>
      <c r="D189" s="33"/>
      <c r="E189" s="33"/>
      <c r="F189" s="33"/>
      <c r="G189" s="33"/>
      <c r="H189" s="33"/>
      <c r="I189" s="33"/>
      <c r="J189" s="33"/>
      <c r="K189" s="35"/>
    </row>
    <row r="190" spans="2:19" ht="24" customHeight="1" thickBot="1" x14ac:dyDescent="0.35">
      <c r="B190" s="34"/>
      <c r="C190" s="46" t="s">
        <v>33</v>
      </c>
      <c r="D190" s="46"/>
      <c r="E190" s="46"/>
      <c r="F190" s="46"/>
      <c r="G190" s="46"/>
      <c r="H190" s="33"/>
      <c r="I190" s="33"/>
      <c r="J190" s="33"/>
      <c r="K190" s="35"/>
    </row>
    <row r="191" spans="2:19" ht="24" customHeight="1" thickBot="1" x14ac:dyDescent="0.35">
      <c r="B191" s="34"/>
      <c r="C191" s="81"/>
      <c r="D191" s="82"/>
      <c r="E191" s="82"/>
      <c r="F191" s="82"/>
      <c r="G191" s="83"/>
      <c r="H191" s="33"/>
      <c r="I191" s="33"/>
      <c r="J191" s="33"/>
      <c r="K191" s="35"/>
    </row>
    <row r="192" spans="2:19" ht="24" customHeight="1" x14ac:dyDescent="0.3">
      <c r="B192" s="34"/>
      <c r="C192" s="39" t="s">
        <v>19</v>
      </c>
      <c r="D192" s="39"/>
      <c r="E192" s="39"/>
      <c r="F192" s="39"/>
      <c r="G192" s="39"/>
      <c r="H192" s="33"/>
      <c r="I192" s="33"/>
      <c r="J192" s="33"/>
      <c r="K192" s="35"/>
    </row>
    <row r="193" spans="2:17" ht="24" customHeight="1" x14ac:dyDescent="0.3">
      <c r="B193" s="34"/>
      <c r="C193" s="33"/>
      <c r="D193" s="33"/>
      <c r="E193" s="33"/>
      <c r="F193" s="33"/>
      <c r="G193" s="33"/>
      <c r="H193" s="33"/>
      <c r="I193" s="33"/>
      <c r="J193" s="33"/>
      <c r="K193" s="35"/>
    </row>
    <row r="194" spans="2:17" ht="24" customHeight="1" x14ac:dyDescent="0.3">
      <c r="B194" s="34" t="s">
        <v>73</v>
      </c>
      <c r="C194" s="33"/>
      <c r="D194" s="33"/>
      <c r="E194" s="33"/>
      <c r="F194" s="33"/>
      <c r="G194" s="33"/>
      <c r="H194" s="33"/>
      <c r="I194" s="33"/>
      <c r="J194" s="33"/>
      <c r="K194" s="35"/>
    </row>
    <row r="195" spans="2:17" ht="24" customHeight="1" x14ac:dyDescent="0.3">
      <c r="B195" s="50"/>
      <c r="C195" s="189" t="s">
        <v>197</v>
      </c>
      <c r="D195" s="189"/>
      <c r="E195" s="189"/>
      <c r="F195" s="189"/>
      <c r="G195" s="189"/>
      <c r="H195" s="33"/>
      <c r="I195" s="33"/>
      <c r="J195" s="33"/>
      <c r="K195" s="35"/>
      <c r="Q195" s="64">
        <f>IF(N195=TRUE,0.29%,0)</f>
        <v>0</v>
      </c>
    </row>
    <row r="196" spans="2:17" ht="24" customHeight="1" x14ac:dyDescent="0.3">
      <c r="B196" s="34"/>
      <c r="C196" s="95" t="s">
        <v>74</v>
      </c>
      <c r="D196" s="95"/>
      <c r="E196" s="95"/>
      <c r="F196" s="95"/>
      <c r="G196" s="95"/>
      <c r="H196" s="33"/>
      <c r="I196" s="33"/>
      <c r="J196" s="33"/>
      <c r="K196" s="35"/>
      <c r="Q196" s="64">
        <f t="shared" ref="Q196:Q206" si="9">IF(N196=TRUE,0.29%,0)</f>
        <v>0</v>
      </c>
    </row>
    <row r="197" spans="2:17" ht="24" customHeight="1" x14ac:dyDescent="0.3">
      <c r="B197" s="34"/>
      <c r="C197" s="95" t="s">
        <v>75</v>
      </c>
      <c r="D197" s="95"/>
      <c r="E197" s="95"/>
      <c r="F197" s="95"/>
      <c r="G197" s="95"/>
      <c r="H197" s="33"/>
      <c r="I197" s="33"/>
      <c r="J197" s="33"/>
      <c r="K197" s="35"/>
      <c r="Q197" s="64">
        <f t="shared" si="9"/>
        <v>0</v>
      </c>
    </row>
    <row r="198" spans="2:17" ht="24" customHeight="1" x14ac:dyDescent="0.3">
      <c r="B198" s="34"/>
      <c r="C198" s="98" t="s">
        <v>76</v>
      </c>
      <c r="D198" s="98"/>
      <c r="E198" s="98"/>
      <c r="F198" s="98"/>
      <c r="G198" s="98"/>
      <c r="H198" s="98"/>
      <c r="I198" s="98"/>
      <c r="J198" s="98"/>
      <c r="K198" s="99"/>
      <c r="Q198" s="64">
        <f t="shared" si="9"/>
        <v>0</v>
      </c>
    </row>
    <row r="199" spans="2:17" ht="24" customHeight="1" x14ac:dyDescent="0.3">
      <c r="B199" s="34"/>
      <c r="C199" s="102" t="s">
        <v>77</v>
      </c>
      <c r="D199" s="102"/>
      <c r="E199" s="102"/>
      <c r="F199" s="102"/>
      <c r="G199" s="102"/>
      <c r="H199" s="33"/>
      <c r="I199" s="33"/>
      <c r="J199" s="33"/>
      <c r="K199" s="35"/>
      <c r="Q199" s="64">
        <f t="shared" si="9"/>
        <v>0</v>
      </c>
    </row>
    <row r="200" spans="2:17" ht="33" customHeight="1" x14ac:dyDescent="0.3">
      <c r="B200" s="34"/>
      <c r="C200" s="102" t="s">
        <v>78</v>
      </c>
      <c r="D200" s="102"/>
      <c r="E200" s="102"/>
      <c r="F200" s="102"/>
      <c r="G200" s="102"/>
      <c r="H200" s="33"/>
      <c r="I200" s="33"/>
      <c r="J200" s="33"/>
      <c r="K200" s="35"/>
      <c r="Q200" s="64">
        <f t="shared" si="9"/>
        <v>0</v>
      </c>
    </row>
    <row r="201" spans="2:17" ht="24" customHeight="1" x14ac:dyDescent="0.3">
      <c r="B201" s="34"/>
      <c r="C201" s="102" t="s">
        <v>79</v>
      </c>
      <c r="D201" s="102"/>
      <c r="E201" s="102"/>
      <c r="F201" s="102"/>
      <c r="G201" s="102"/>
      <c r="H201" s="33"/>
      <c r="I201" s="33"/>
      <c r="J201" s="33"/>
      <c r="K201" s="35"/>
      <c r="Q201" s="64">
        <f t="shared" si="9"/>
        <v>0</v>
      </c>
    </row>
    <row r="202" spans="2:17" ht="24" customHeight="1" x14ac:dyDescent="0.3">
      <c r="B202" s="34"/>
      <c r="C202" s="102" t="s">
        <v>80</v>
      </c>
      <c r="D202" s="102"/>
      <c r="E202" s="102"/>
      <c r="F202" s="102"/>
      <c r="G202" s="102"/>
      <c r="H202" s="33"/>
      <c r="I202" s="33"/>
      <c r="J202" s="33"/>
      <c r="K202" s="35"/>
      <c r="Q202" s="64">
        <f t="shared" si="9"/>
        <v>0</v>
      </c>
    </row>
    <row r="203" spans="2:17" ht="24" customHeight="1" x14ac:dyDescent="0.3">
      <c r="B203" s="34"/>
      <c r="C203" s="102" t="s">
        <v>81</v>
      </c>
      <c r="D203" s="102"/>
      <c r="E203" s="102"/>
      <c r="F203" s="102"/>
      <c r="G203" s="102"/>
      <c r="H203" s="33"/>
      <c r="I203" s="33"/>
      <c r="J203" s="33"/>
      <c r="K203" s="35"/>
      <c r="Q203" s="64">
        <f t="shared" si="9"/>
        <v>0</v>
      </c>
    </row>
    <row r="204" spans="2:17" ht="37.049999999999997" customHeight="1" x14ac:dyDescent="0.3">
      <c r="B204" s="34"/>
      <c r="C204" s="102" t="s">
        <v>82</v>
      </c>
      <c r="D204" s="102"/>
      <c r="E204" s="102"/>
      <c r="F204" s="102"/>
      <c r="G204" s="102"/>
      <c r="H204" s="33"/>
      <c r="I204" s="33"/>
      <c r="J204" s="33"/>
      <c r="K204" s="35"/>
      <c r="Q204" s="64">
        <f t="shared" si="9"/>
        <v>0</v>
      </c>
    </row>
    <row r="205" spans="2:17" ht="24" customHeight="1" x14ac:dyDescent="0.3">
      <c r="B205" s="34"/>
      <c r="C205" s="98" t="s">
        <v>83</v>
      </c>
      <c r="D205" s="98"/>
      <c r="E205" s="98"/>
      <c r="F205" s="98"/>
      <c r="G205" s="98"/>
      <c r="H205" s="98"/>
      <c r="I205" s="98"/>
      <c r="J205" s="98"/>
      <c r="K205" s="99"/>
      <c r="Q205" s="64">
        <f t="shared" si="9"/>
        <v>0</v>
      </c>
    </row>
    <row r="206" spans="2:17" ht="24" customHeight="1" x14ac:dyDescent="0.3">
      <c r="B206" s="34"/>
      <c r="C206" s="102" t="s">
        <v>84</v>
      </c>
      <c r="D206" s="102"/>
      <c r="E206" s="102"/>
      <c r="F206" s="102"/>
      <c r="G206" s="102"/>
      <c r="H206" s="33"/>
      <c r="I206" s="33"/>
      <c r="J206" s="33"/>
      <c r="K206" s="35"/>
      <c r="Q206" s="64">
        <f t="shared" si="9"/>
        <v>0</v>
      </c>
    </row>
    <row r="207" spans="2:17" ht="24" customHeight="1" x14ac:dyDescent="0.3">
      <c r="B207" s="34"/>
      <c r="C207" s="33"/>
      <c r="D207" s="33"/>
      <c r="E207" s="33"/>
      <c r="F207" s="33"/>
      <c r="G207" s="33"/>
      <c r="H207" s="33"/>
      <c r="I207" s="33"/>
      <c r="J207" s="33"/>
      <c r="K207" s="35"/>
    </row>
    <row r="208" spans="2:17" ht="24" customHeight="1" x14ac:dyDescent="0.3">
      <c r="B208" s="50" t="s">
        <v>85</v>
      </c>
      <c r="C208" s="33"/>
      <c r="D208" s="33"/>
      <c r="E208" s="33"/>
      <c r="F208" s="33"/>
      <c r="G208" s="33"/>
      <c r="H208" s="33"/>
      <c r="I208" s="33"/>
      <c r="J208" s="33"/>
      <c r="K208" s="35"/>
    </row>
    <row r="209" spans="2:19" ht="24" customHeight="1" x14ac:dyDescent="0.3">
      <c r="B209" s="34"/>
      <c r="C209" s="33" t="s">
        <v>18</v>
      </c>
      <c r="D209" s="33"/>
      <c r="E209" s="33"/>
      <c r="F209" s="33"/>
      <c r="G209" s="33"/>
      <c r="H209" s="33"/>
      <c r="I209" s="33"/>
      <c r="J209" s="33"/>
      <c r="K209" s="35"/>
      <c r="Q209" s="64">
        <f>IF(N209=TRUE,2.33%,0)</f>
        <v>0</v>
      </c>
    </row>
    <row r="210" spans="2:19" ht="24" customHeight="1" thickBot="1" x14ac:dyDescent="0.35">
      <c r="B210" s="34"/>
      <c r="C210" s="46" t="s">
        <v>33</v>
      </c>
      <c r="D210" s="46"/>
      <c r="E210" s="46"/>
      <c r="F210" s="46"/>
      <c r="G210" s="46"/>
      <c r="H210" s="33"/>
      <c r="I210" s="33"/>
      <c r="J210" s="33"/>
      <c r="K210" s="35"/>
    </row>
    <row r="211" spans="2:19" ht="24" customHeight="1" thickBot="1" x14ac:dyDescent="0.35">
      <c r="B211" s="34"/>
      <c r="C211" s="81"/>
      <c r="D211" s="82"/>
      <c r="E211" s="82"/>
      <c r="F211" s="82"/>
      <c r="G211" s="83"/>
      <c r="H211" s="33"/>
      <c r="I211" s="33"/>
      <c r="J211" s="33"/>
      <c r="K211" s="35"/>
    </row>
    <row r="212" spans="2:19" ht="24" customHeight="1" x14ac:dyDescent="0.3">
      <c r="B212" s="34"/>
      <c r="C212" s="39" t="s">
        <v>86</v>
      </c>
      <c r="D212" s="39"/>
      <c r="E212" s="39"/>
      <c r="F212" s="39"/>
      <c r="G212" s="39"/>
      <c r="H212" s="33"/>
      <c r="I212" s="33"/>
      <c r="J212" s="33"/>
      <c r="K212" s="35"/>
      <c r="Q212" s="64">
        <f>IF(N212=TRUE,1.17%,0)</f>
        <v>0</v>
      </c>
    </row>
    <row r="213" spans="2:19" ht="24" customHeight="1" thickBot="1" x14ac:dyDescent="0.35">
      <c r="B213" s="34"/>
      <c r="C213" s="46" t="s">
        <v>33</v>
      </c>
      <c r="D213" s="46"/>
      <c r="E213" s="46"/>
      <c r="F213" s="46"/>
      <c r="G213" s="46"/>
      <c r="H213" s="33"/>
      <c r="I213" s="33"/>
      <c r="J213" s="33"/>
      <c r="K213" s="35"/>
    </row>
    <row r="214" spans="2:19" ht="24" customHeight="1" thickBot="1" x14ac:dyDescent="0.35">
      <c r="B214" s="34"/>
      <c r="C214" s="81"/>
      <c r="D214" s="82"/>
      <c r="E214" s="82"/>
      <c r="F214" s="82"/>
      <c r="G214" s="83"/>
      <c r="H214" s="33"/>
      <c r="I214" s="33"/>
      <c r="J214" s="33"/>
      <c r="K214" s="35"/>
    </row>
    <row r="215" spans="2:19" ht="24" customHeight="1" x14ac:dyDescent="0.3">
      <c r="B215" s="34"/>
      <c r="C215" s="39" t="s">
        <v>19</v>
      </c>
      <c r="D215" s="39"/>
      <c r="E215" s="39"/>
      <c r="F215" s="39"/>
      <c r="G215" s="39"/>
      <c r="H215" s="33"/>
      <c r="I215" s="33"/>
      <c r="J215" s="33"/>
      <c r="K215" s="35"/>
    </row>
    <row r="216" spans="2:19" ht="24" customHeight="1" x14ac:dyDescent="0.3">
      <c r="B216" s="34"/>
      <c r="C216" s="33"/>
      <c r="D216" s="33"/>
      <c r="E216" s="33"/>
      <c r="F216" s="33"/>
      <c r="G216" s="33"/>
      <c r="H216" s="33"/>
      <c r="I216" s="33"/>
      <c r="J216" s="33"/>
      <c r="K216" s="35"/>
    </row>
    <row r="217" spans="2:19" ht="24" customHeight="1" x14ac:dyDescent="0.3">
      <c r="B217" s="34"/>
      <c r="C217" s="33"/>
      <c r="D217" s="33"/>
      <c r="E217" s="33"/>
      <c r="F217" s="33"/>
      <c r="G217" s="33"/>
      <c r="H217" s="33"/>
      <c r="I217" s="33"/>
      <c r="J217" s="33"/>
      <c r="K217" s="35"/>
    </row>
    <row r="218" spans="2:19" ht="24" customHeight="1" x14ac:dyDescent="0.3">
      <c r="B218" s="34"/>
      <c r="C218" s="33"/>
      <c r="D218" s="33"/>
      <c r="E218" s="33"/>
      <c r="F218" s="33"/>
      <c r="G218" s="33"/>
      <c r="H218" s="33"/>
      <c r="I218" s="33"/>
      <c r="J218" s="33"/>
      <c r="K218" s="35"/>
    </row>
    <row r="219" spans="2:19" ht="24" customHeight="1" x14ac:dyDescent="0.3">
      <c r="B219" s="34"/>
      <c r="C219" s="33"/>
      <c r="D219" s="33"/>
      <c r="E219" s="33"/>
      <c r="F219" s="33"/>
      <c r="G219" s="33"/>
      <c r="H219" s="33"/>
      <c r="I219" s="33"/>
      <c r="J219" s="33"/>
      <c r="K219" s="35"/>
      <c r="S219" s="67">
        <f>SUM(Q188:Q219)</f>
        <v>0</v>
      </c>
    </row>
    <row r="220" spans="2:19" ht="24" customHeight="1" x14ac:dyDescent="0.3">
      <c r="B220" s="34"/>
      <c r="C220" s="33"/>
      <c r="D220" s="33"/>
      <c r="E220" s="33"/>
      <c r="F220" s="33"/>
      <c r="G220" s="33"/>
      <c r="H220" s="33"/>
      <c r="I220" s="33"/>
      <c r="J220" s="33"/>
      <c r="K220" s="35"/>
    </row>
    <row r="221" spans="2:19" ht="24" customHeight="1" x14ac:dyDescent="0.3">
      <c r="B221" s="34"/>
      <c r="C221" s="33"/>
      <c r="D221" s="33"/>
      <c r="E221" s="33"/>
      <c r="F221" s="33"/>
      <c r="G221" s="33"/>
      <c r="H221" s="33"/>
      <c r="I221" s="33"/>
      <c r="J221" s="33"/>
      <c r="K221" s="35"/>
    </row>
    <row r="222" spans="2:19" ht="24" customHeight="1" x14ac:dyDescent="0.3">
      <c r="B222" s="34"/>
      <c r="C222" s="33"/>
      <c r="D222" s="33"/>
      <c r="E222" s="33"/>
      <c r="F222" s="33"/>
      <c r="G222" s="33"/>
      <c r="H222" s="33"/>
      <c r="I222" s="33"/>
      <c r="J222" s="33"/>
      <c r="K222" s="35"/>
    </row>
    <row r="223" spans="2:19" ht="24" customHeight="1" x14ac:dyDescent="0.3">
      <c r="B223" s="34"/>
      <c r="C223" s="33"/>
      <c r="D223" s="33"/>
      <c r="E223" s="33"/>
      <c r="F223" s="33"/>
      <c r="G223" s="33"/>
      <c r="H223" s="33"/>
      <c r="I223" s="33"/>
      <c r="J223" s="33"/>
      <c r="K223" s="35"/>
    </row>
    <row r="224" spans="2:19" ht="24" customHeight="1" x14ac:dyDescent="0.3">
      <c r="B224" s="34"/>
      <c r="C224" s="33"/>
      <c r="D224" s="33"/>
      <c r="E224" s="33"/>
      <c r="F224" s="33"/>
      <c r="G224" s="33"/>
      <c r="H224" s="33"/>
      <c r="I224" s="33"/>
      <c r="J224" s="33"/>
      <c r="K224" s="35"/>
    </row>
    <row r="225" spans="2:11" ht="24" customHeight="1" x14ac:dyDescent="0.3">
      <c r="B225" s="34"/>
      <c r="C225" s="33"/>
      <c r="D225" s="33"/>
      <c r="E225" s="33"/>
      <c r="F225" s="33"/>
      <c r="G225" s="33"/>
      <c r="H225" s="33"/>
      <c r="I225" s="33"/>
      <c r="J225" s="33"/>
      <c r="K225" s="35"/>
    </row>
    <row r="226" spans="2:11" ht="24" customHeight="1" x14ac:dyDescent="0.3">
      <c r="B226" s="34"/>
      <c r="C226" s="33"/>
      <c r="D226" s="33"/>
      <c r="E226" s="33"/>
      <c r="F226" s="33"/>
      <c r="G226" s="33"/>
      <c r="H226" s="33"/>
      <c r="I226" s="33"/>
      <c r="J226" s="33"/>
      <c r="K226" s="35"/>
    </row>
    <row r="227" spans="2:11" ht="24" customHeight="1" x14ac:dyDescent="0.3">
      <c r="B227" s="34"/>
      <c r="C227" s="33"/>
      <c r="D227" s="33"/>
      <c r="E227" s="33"/>
      <c r="F227" s="33"/>
      <c r="G227" s="33"/>
      <c r="H227" s="33"/>
      <c r="I227" s="33"/>
      <c r="J227" s="33"/>
      <c r="K227" s="35"/>
    </row>
    <row r="228" spans="2:11" ht="24" customHeight="1" x14ac:dyDescent="0.3">
      <c r="B228" s="34"/>
      <c r="C228" s="33"/>
      <c r="D228" s="33"/>
      <c r="E228" s="33"/>
      <c r="F228" s="33"/>
      <c r="G228" s="33"/>
      <c r="H228" s="33"/>
      <c r="I228" s="33"/>
      <c r="J228" s="33"/>
      <c r="K228" s="35"/>
    </row>
    <row r="229" spans="2:11" ht="24" customHeight="1" x14ac:dyDescent="0.3">
      <c r="B229" s="34"/>
      <c r="C229" s="33"/>
      <c r="D229" s="33"/>
      <c r="E229" s="33"/>
      <c r="F229" s="33"/>
      <c r="G229" s="33"/>
      <c r="H229" s="33"/>
      <c r="I229" s="33"/>
      <c r="J229" s="33"/>
      <c r="K229" s="35"/>
    </row>
    <row r="230" spans="2:11" ht="24" customHeight="1" x14ac:dyDescent="0.3">
      <c r="B230" s="34"/>
      <c r="C230" s="33"/>
      <c r="D230" s="33"/>
      <c r="E230" s="33"/>
      <c r="F230" s="33"/>
      <c r="G230" s="33"/>
      <c r="H230" s="33"/>
      <c r="I230" s="33"/>
      <c r="J230" s="33"/>
      <c r="K230" s="35"/>
    </row>
    <row r="231" spans="2:11" ht="24" customHeight="1" x14ac:dyDescent="0.3">
      <c r="B231" s="34"/>
      <c r="C231" s="33"/>
      <c r="D231" s="33"/>
      <c r="E231" s="33"/>
      <c r="F231" s="33"/>
      <c r="G231" s="33"/>
      <c r="H231" s="33"/>
      <c r="I231" s="33"/>
      <c r="J231" s="33"/>
      <c r="K231" s="35"/>
    </row>
    <row r="232" spans="2:11" ht="24" customHeight="1" x14ac:dyDescent="0.3">
      <c r="B232" s="34"/>
      <c r="C232" s="33"/>
      <c r="D232" s="33"/>
      <c r="E232" s="33"/>
      <c r="F232" s="33"/>
      <c r="G232" s="33"/>
      <c r="H232" s="33"/>
      <c r="I232" s="33"/>
      <c r="J232" s="33"/>
      <c r="K232" s="35"/>
    </row>
    <row r="233" spans="2:11" ht="24" customHeight="1" x14ac:dyDescent="0.3">
      <c r="B233" s="34"/>
      <c r="C233" s="33"/>
      <c r="D233" s="33"/>
      <c r="E233" s="33"/>
      <c r="F233" s="33"/>
      <c r="G233" s="33"/>
      <c r="H233" s="33"/>
      <c r="I233" s="33"/>
      <c r="J233" s="33"/>
      <c r="K233" s="35"/>
    </row>
    <row r="234" spans="2:11" ht="24" customHeight="1" x14ac:dyDescent="0.3">
      <c r="B234" s="34"/>
      <c r="C234" s="33"/>
      <c r="D234" s="33"/>
      <c r="E234" s="33"/>
      <c r="F234" s="33"/>
      <c r="G234" s="33"/>
      <c r="H234" s="33"/>
      <c r="I234" s="33"/>
      <c r="J234" s="33"/>
      <c r="K234" s="35"/>
    </row>
    <row r="235" spans="2:11" ht="24" customHeight="1" x14ac:dyDescent="0.3">
      <c r="B235" s="34"/>
      <c r="C235" s="33"/>
      <c r="D235" s="33"/>
      <c r="E235" s="33"/>
      <c r="F235" s="33"/>
      <c r="G235" s="33"/>
      <c r="H235" s="33"/>
      <c r="I235" s="33"/>
      <c r="J235" s="33"/>
      <c r="K235" s="35"/>
    </row>
    <row r="236" spans="2:11" ht="24" customHeight="1" x14ac:dyDescent="0.3">
      <c r="B236" s="34"/>
      <c r="C236" s="33"/>
      <c r="D236" s="33"/>
      <c r="E236" s="33"/>
      <c r="F236" s="33"/>
      <c r="G236" s="33"/>
      <c r="H236" s="33"/>
      <c r="I236" s="33"/>
      <c r="J236" s="33"/>
      <c r="K236" s="35"/>
    </row>
    <row r="237" spans="2:11" ht="24" customHeight="1" x14ac:dyDescent="0.3">
      <c r="B237" s="34"/>
      <c r="C237" s="33"/>
      <c r="D237" s="33"/>
      <c r="E237" s="33"/>
      <c r="F237" s="33"/>
      <c r="G237" s="33"/>
      <c r="H237" s="33"/>
      <c r="I237" s="33"/>
      <c r="J237" s="33"/>
      <c r="K237" s="35"/>
    </row>
    <row r="238" spans="2:11" ht="24" customHeight="1" x14ac:dyDescent="0.3">
      <c r="B238" s="34"/>
      <c r="C238" s="33"/>
      <c r="D238" s="33"/>
      <c r="E238" s="33"/>
      <c r="F238" s="33"/>
      <c r="G238" s="33"/>
      <c r="H238" s="33"/>
      <c r="I238" s="33"/>
      <c r="J238" s="33"/>
      <c r="K238" s="35"/>
    </row>
    <row r="239" spans="2:11" ht="24" customHeight="1" x14ac:dyDescent="0.3">
      <c r="B239" s="34"/>
      <c r="C239" s="33"/>
      <c r="D239" s="33"/>
      <c r="E239" s="33"/>
      <c r="F239" s="33"/>
      <c r="G239" s="33"/>
      <c r="H239" s="33"/>
      <c r="I239" s="33"/>
      <c r="J239" s="33"/>
      <c r="K239" s="35"/>
    </row>
    <row r="240" spans="2:11" ht="24" customHeight="1" x14ac:dyDescent="0.3">
      <c r="B240" s="34"/>
      <c r="C240" s="33"/>
      <c r="D240" s="33"/>
      <c r="E240" s="33"/>
      <c r="F240" s="33"/>
      <c r="G240" s="33"/>
      <c r="H240" s="33"/>
      <c r="I240" s="33"/>
      <c r="J240" s="33"/>
      <c r="K240" s="35"/>
    </row>
    <row r="241" spans="2:17" ht="24" customHeight="1" thickBot="1" x14ac:dyDescent="0.35">
      <c r="B241" s="44"/>
      <c r="C241" s="37"/>
      <c r="D241" s="37"/>
      <c r="E241" s="37"/>
      <c r="F241" s="37"/>
      <c r="G241" s="37"/>
      <c r="H241" s="37"/>
      <c r="I241" s="37"/>
      <c r="J241" s="37"/>
      <c r="K241" s="38"/>
    </row>
    <row r="242" spans="2:17" ht="24" customHeight="1" x14ac:dyDescent="0.3">
      <c r="B242" s="51" t="s">
        <v>87</v>
      </c>
      <c r="C242" s="41"/>
      <c r="D242" s="41"/>
      <c r="E242" s="41"/>
      <c r="F242" s="41"/>
      <c r="G242" s="41"/>
      <c r="H242" s="41"/>
      <c r="I242" s="41"/>
      <c r="J242" s="41"/>
      <c r="K242" s="42"/>
    </row>
    <row r="243" spans="2:17" ht="24" customHeight="1" x14ac:dyDescent="0.3">
      <c r="B243" s="34"/>
      <c r="C243" s="33" t="s">
        <v>88</v>
      </c>
      <c r="D243" s="33"/>
      <c r="E243" s="33"/>
      <c r="F243" s="33"/>
      <c r="G243" s="33"/>
      <c r="H243" s="33"/>
      <c r="I243" s="33"/>
      <c r="J243" s="33"/>
      <c r="K243" s="35"/>
      <c r="Q243" s="64">
        <f>IF(N243=TRUE,10%,0)</f>
        <v>0</v>
      </c>
    </row>
    <row r="244" spans="2:17" ht="24" customHeight="1" x14ac:dyDescent="0.3">
      <c r="B244" s="34"/>
      <c r="C244" s="33"/>
      <c r="D244" s="33" t="s">
        <v>89</v>
      </c>
      <c r="E244" s="33"/>
      <c r="F244" s="33"/>
      <c r="G244" s="33"/>
      <c r="H244" s="46"/>
      <c r="I244" s="46"/>
      <c r="J244" s="46"/>
      <c r="K244" s="35"/>
    </row>
    <row r="245" spans="2:17" ht="24" customHeight="1" x14ac:dyDescent="0.3">
      <c r="B245" s="34"/>
      <c r="C245" s="33"/>
      <c r="D245" s="33"/>
      <c r="E245" s="95" t="s">
        <v>90</v>
      </c>
      <c r="F245" s="95"/>
      <c r="G245" s="95"/>
      <c r="H245" s="96"/>
      <c r="I245" s="96"/>
      <c r="J245" s="96"/>
      <c r="K245" s="35"/>
    </row>
    <row r="246" spans="2:17" ht="24" customHeight="1" x14ac:dyDescent="0.3">
      <c r="B246" s="34"/>
      <c r="C246" s="33"/>
      <c r="D246" s="33"/>
      <c r="E246" s="95" t="s">
        <v>91</v>
      </c>
      <c r="F246" s="95"/>
      <c r="G246" s="95"/>
      <c r="H246" s="96"/>
      <c r="I246" s="96"/>
      <c r="J246" s="96"/>
      <c r="K246" s="35"/>
    </row>
    <row r="247" spans="2:17" ht="24" customHeight="1" x14ac:dyDescent="0.3">
      <c r="B247" s="34"/>
      <c r="C247" s="33"/>
      <c r="D247" s="33"/>
      <c r="E247" s="95" t="s">
        <v>92</v>
      </c>
      <c r="F247" s="95"/>
      <c r="G247" s="95"/>
      <c r="H247" s="96"/>
      <c r="I247" s="96"/>
      <c r="J247" s="96"/>
      <c r="K247" s="35"/>
    </row>
    <row r="248" spans="2:17" ht="24" customHeight="1" x14ac:dyDescent="0.3">
      <c r="B248" s="34"/>
      <c r="C248" s="33"/>
      <c r="D248" s="33"/>
      <c r="E248" s="95" t="s">
        <v>93</v>
      </c>
      <c r="F248" s="95"/>
      <c r="G248" s="95"/>
      <c r="H248" s="96"/>
      <c r="I248" s="96"/>
      <c r="J248" s="96"/>
      <c r="K248" s="35"/>
    </row>
    <row r="249" spans="2:17" ht="24" customHeight="1" thickBot="1" x14ac:dyDescent="0.35">
      <c r="B249" s="34"/>
      <c r="C249" s="43" t="s">
        <v>94</v>
      </c>
      <c r="D249" s="33"/>
      <c r="E249" s="33"/>
      <c r="F249" s="33"/>
      <c r="G249" s="33"/>
      <c r="H249" s="39"/>
      <c r="I249" s="39"/>
      <c r="J249" s="39"/>
      <c r="K249" s="35"/>
    </row>
    <row r="250" spans="2:17" ht="24" customHeight="1" thickBot="1" x14ac:dyDescent="0.35">
      <c r="B250" s="34"/>
      <c r="C250" s="81"/>
      <c r="D250" s="82"/>
      <c r="E250" s="82"/>
      <c r="F250" s="82"/>
      <c r="G250" s="83"/>
      <c r="H250" s="33"/>
      <c r="I250" s="33"/>
      <c r="J250" s="33"/>
      <c r="K250" s="35"/>
    </row>
    <row r="251" spans="2:17" ht="24" customHeight="1" x14ac:dyDescent="0.3">
      <c r="B251" s="34"/>
      <c r="C251" s="43" t="s">
        <v>95</v>
      </c>
      <c r="D251" s="33"/>
      <c r="E251" s="33"/>
      <c r="F251" s="33"/>
      <c r="G251" s="33"/>
      <c r="H251" s="33"/>
      <c r="I251" s="33"/>
      <c r="J251" s="33"/>
      <c r="K251" s="35"/>
      <c r="Q251" s="64">
        <f>IF(N251=TRUE,7.5%,0)</f>
        <v>0</v>
      </c>
    </row>
    <row r="252" spans="2:17" ht="24" customHeight="1" x14ac:dyDescent="0.3">
      <c r="B252" s="34"/>
      <c r="C252" s="33"/>
      <c r="D252" s="33" t="s">
        <v>89</v>
      </c>
      <c r="E252" s="33"/>
      <c r="F252" s="33"/>
      <c r="G252" s="33"/>
      <c r="H252" s="33"/>
      <c r="I252" s="33"/>
      <c r="J252" s="33"/>
      <c r="K252" s="35"/>
    </row>
    <row r="253" spans="2:17" ht="24" customHeight="1" x14ac:dyDescent="0.3">
      <c r="B253" s="34"/>
      <c r="C253" s="33"/>
      <c r="D253" s="33"/>
      <c r="E253" s="95" t="s">
        <v>90</v>
      </c>
      <c r="F253" s="95"/>
      <c r="G253" s="95"/>
      <c r="H253" s="96"/>
      <c r="I253" s="96"/>
      <c r="J253" s="96"/>
      <c r="K253" s="35"/>
    </row>
    <row r="254" spans="2:17" ht="24" customHeight="1" x14ac:dyDescent="0.3">
      <c r="B254" s="34"/>
      <c r="C254" s="33"/>
      <c r="D254" s="33"/>
      <c r="E254" s="95" t="s">
        <v>91</v>
      </c>
      <c r="F254" s="95"/>
      <c r="G254" s="95"/>
      <c r="H254" s="96"/>
      <c r="I254" s="96"/>
      <c r="J254" s="96"/>
      <c r="K254" s="35"/>
    </row>
    <row r="255" spans="2:17" ht="24" customHeight="1" x14ac:dyDescent="0.3">
      <c r="B255" s="34"/>
      <c r="C255" s="33"/>
      <c r="D255" s="33"/>
      <c r="E255" s="95" t="s">
        <v>92</v>
      </c>
      <c r="F255" s="95"/>
      <c r="G255" s="95"/>
      <c r="H255" s="96"/>
      <c r="I255" s="96"/>
      <c r="J255" s="96"/>
      <c r="K255" s="35"/>
    </row>
    <row r="256" spans="2:17" ht="24" customHeight="1" x14ac:dyDescent="0.3">
      <c r="B256" s="34"/>
      <c r="C256" s="33"/>
      <c r="D256" s="33"/>
      <c r="E256" s="95" t="s">
        <v>93</v>
      </c>
      <c r="F256" s="95"/>
      <c r="G256" s="95"/>
      <c r="H256" s="96"/>
      <c r="I256" s="96"/>
      <c r="J256" s="96"/>
      <c r="K256" s="35"/>
    </row>
    <row r="257" spans="2:19" ht="24" customHeight="1" thickBot="1" x14ac:dyDescent="0.35">
      <c r="B257" s="34"/>
      <c r="C257" s="43" t="s">
        <v>94</v>
      </c>
      <c r="D257" s="33"/>
      <c r="E257" s="33"/>
      <c r="F257" s="33"/>
      <c r="G257" s="33"/>
      <c r="H257" s="33"/>
      <c r="I257" s="33"/>
      <c r="J257" s="33"/>
      <c r="K257" s="35"/>
    </row>
    <row r="258" spans="2:19" ht="24" customHeight="1" thickBot="1" x14ac:dyDescent="0.35">
      <c r="B258" s="34"/>
      <c r="C258" s="81"/>
      <c r="D258" s="82"/>
      <c r="E258" s="82"/>
      <c r="F258" s="82"/>
      <c r="G258" s="83"/>
      <c r="H258" s="33"/>
      <c r="I258" s="33"/>
      <c r="J258" s="33"/>
      <c r="K258" s="35"/>
    </row>
    <row r="259" spans="2:19" ht="24" customHeight="1" x14ac:dyDescent="0.3">
      <c r="B259" s="34"/>
      <c r="C259" s="189" t="s">
        <v>96</v>
      </c>
      <c r="D259" s="189"/>
      <c r="E259" s="189"/>
      <c r="F259" s="189"/>
      <c r="G259" s="189"/>
      <c r="H259" s="189"/>
      <c r="I259" s="189"/>
      <c r="J259" s="189"/>
      <c r="K259" s="35"/>
      <c r="Q259" s="64">
        <f>IF(N259=TRUE,5%,0)</f>
        <v>0</v>
      </c>
    </row>
    <row r="260" spans="2:19" ht="24" customHeight="1" thickBot="1" x14ac:dyDescent="0.35">
      <c r="B260" s="34"/>
      <c r="C260" s="189" t="s">
        <v>97</v>
      </c>
      <c r="D260" s="189"/>
      <c r="E260" s="189"/>
      <c r="F260" s="189"/>
      <c r="G260" s="189"/>
      <c r="H260" s="189"/>
      <c r="I260" s="189"/>
      <c r="J260" s="189"/>
      <c r="K260" s="35"/>
    </row>
    <row r="261" spans="2:19" ht="24" customHeight="1" thickBot="1" x14ac:dyDescent="0.35">
      <c r="B261" s="34"/>
      <c r="C261" s="81"/>
      <c r="D261" s="82"/>
      <c r="E261" s="82"/>
      <c r="F261" s="82"/>
      <c r="G261" s="83"/>
      <c r="H261" s="33"/>
      <c r="I261" s="33"/>
      <c r="J261" s="33"/>
      <c r="K261" s="35"/>
    </row>
    <row r="262" spans="2:19" ht="24" customHeight="1" x14ac:dyDescent="0.3">
      <c r="B262" s="34"/>
      <c r="C262" s="95" t="s">
        <v>19</v>
      </c>
      <c r="D262" s="95"/>
      <c r="E262" s="95"/>
      <c r="F262" s="33"/>
      <c r="G262" s="33"/>
      <c r="H262" s="33"/>
      <c r="I262" s="33"/>
      <c r="J262" s="33"/>
      <c r="K262" s="35"/>
    </row>
    <row r="263" spans="2:19" ht="24" customHeight="1" thickBot="1" x14ac:dyDescent="0.35">
      <c r="B263" s="52"/>
      <c r="C263" s="37"/>
      <c r="D263" s="37"/>
      <c r="E263" s="37"/>
      <c r="F263" s="37"/>
      <c r="G263" s="37"/>
      <c r="H263" s="37"/>
      <c r="I263" s="37"/>
      <c r="J263" s="37"/>
      <c r="K263" s="38"/>
      <c r="S263" s="67">
        <f>SUM(Q243:Q262)</f>
        <v>0</v>
      </c>
    </row>
    <row r="264" spans="2:19" ht="24" customHeight="1" thickBot="1" x14ac:dyDescent="0.35">
      <c r="B264" s="103" t="s">
        <v>98</v>
      </c>
      <c r="C264" s="104"/>
      <c r="D264" s="104"/>
      <c r="E264" s="104"/>
      <c r="F264" s="104"/>
      <c r="G264" s="104"/>
      <c r="H264" s="104"/>
      <c r="I264" s="104"/>
      <c r="J264" s="104"/>
      <c r="K264" s="105"/>
      <c r="L264" s="48" t="s">
        <v>2</v>
      </c>
    </row>
    <row r="265" spans="2:19" ht="33.6" customHeight="1" x14ac:dyDescent="0.3">
      <c r="B265" s="190" t="s">
        <v>198</v>
      </c>
      <c r="C265" s="191"/>
      <c r="D265" s="191"/>
      <c r="E265" s="191"/>
      <c r="F265" s="191"/>
      <c r="G265" s="191"/>
      <c r="H265" s="191"/>
      <c r="I265" s="191"/>
      <c r="J265" s="191"/>
      <c r="K265" s="192"/>
    </row>
    <row r="266" spans="2:19" ht="24" customHeight="1" x14ac:dyDescent="0.3">
      <c r="B266" s="34"/>
      <c r="C266" s="33" t="s">
        <v>18</v>
      </c>
      <c r="D266" s="31"/>
      <c r="E266" s="33"/>
      <c r="F266" s="33"/>
      <c r="G266" s="33"/>
      <c r="H266" s="33"/>
      <c r="I266" s="33"/>
      <c r="J266" s="33"/>
      <c r="K266" s="35"/>
    </row>
    <row r="267" spans="2:19" ht="24" customHeight="1" thickBot="1" x14ac:dyDescent="0.35">
      <c r="B267" s="34"/>
      <c r="C267" s="33" t="s">
        <v>33</v>
      </c>
      <c r="D267" s="33"/>
      <c r="E267" s="33"/>
      <c r="F267" s="33"/>
      <c r="G267" s="33"/>
      <c r="H267" s="33"/>
      <c r="I267" s="33"/>
      <c r="J267" s="33"/>
      <c r="K267" s="35"/>
    </row>
    <row r="268" spans="2:19" ht="24" customHeight="1" thickBot="1" x14ac:dyDescent="0.35">
      <c r="B268" s="34"/>
      <c r="C268" s="81"/>
      <c r="D268" s="82"/>
      <c r="E268" s="82"/>
      <c r="F268" s="82"/>
      <c r="G268" s="83"/>
      <c r="H268" s="33"/>
      <c r="I268" s="33"/>
      <c r="J268" s="33"/>
      <c r="K268" s="35"/>
    </row>
    <row r="269" spans="2:19" ht="24" customHeight="1" x14ac:dyDescent="0.3">
      <c r="B269" s="34"/>
      <c r="C269" s="33" t="s">
        <v>19</v>
      </c>
      <c r="D269" s="31"/>
      <c r="E269" s="33"/>
      <c r="F269" s="33"/>
      <c r="G269" s="33"/>
      <c r="H269" s="33"/>
      <c r="I269" s="33"/>
      <c r="J269" s="33"/>
      <c r="K269" s="35"/>
    </row>
    <row r="270" spans="2:19" ht="24" customHeight="1" x14ac:dyDescent="0.3">
      <c r="B270" s="34"/>
      <c r="C270" s="33"/>
      <c r="D270" s="33"/>
      <c r="E270" s="33"/>
      <c r="F270" s="33"/>
      <c r="G270" s="33"/>
      <c r="H270" s="33"/>
      <c r="I270" s="33"/>
      <c r="J270" s="33"/>
      <c r="K270" s="35"/>
    </row>
    <row r="271" spans="2:19" ht="24" customHeight="1" x14ac:dyDescent="0.3">
      <c r="B271" s="34" t="s">
        <v>99</v>
      </c>
      <c r="C271" s="33"/>
      <c r="D271" s="33"/>
      <c r="E271" s="33"/>
      <c r="F271" s="33"/>
      <c r="G271" s="33"/>
      <c r="H271" s="33"/>
      <c r="I271" s="33"/>
      <c r="J271" s="33"/>
      <c r="K271" s="35"/>
    </row>
    <row r="272" spans="2:19" ht="24" customHeight="1" x14ac:dyDescent="0.3">
      <c r="B272" s="34"/>
      <c r="C272" s="95" t="s">
        <v>100</v>
      </c>
      <c r="D272" s="95"/>
      <c r="E272" s="95"/>
      <c r="F272" s="95"/>
      <c r="G272" s="33"/>
      <c r="H272" s="33"/>
      <c r="I272" s="33"/>
      <c r="J272" s="33"/>
      <c r="K272" s="35"/>
      <c r="Q272" s="64">
        <f>IF(N272=TRUE,0.5%,0)</f>
        <v>0</v>
      </c>
    </row>
    <row r="273" spans="2:19" ht="24" customHeight="1" x14ac:dyDescent="0.3">
      <c r="B273" s="34"/>
      <c r="C273" s="102" t="s">
        <v>101</v>
      </c>
      <c r="D273" s="102"/>
      <c r="E273" s="102"/>
      <c r="F273" s="102"/>
      <c r="G273" s="33"/>
      <c r="H273" s="33"/>
      <c r="I273" s="33"/>
      <c r="J273" s="33"/>
      <c r="K273" s="35"/>
      <c r="Q273" s="64">
        <f t="shared" ref="Q273:Q278" si="10">IF(N273=TRUE,0.5%,0)</f>
        <v>0</v>
      </c>
    </row>
    <row r="274" spans="2:19" ht="24" customHeight="1" x14ac:dyDescent="0.3">
      <c r="B274" s="34"/>
      <c r="C274" s="102" t="s">
        <v>102</v>
      </c>
      <c r="D274" s="102"/>
      <c r="E274" s="102"/>
      <c r="F274" s="102"/>
      <c r="G274" s="33"/>
      <c r="H274" s="33"/>
      <c r="I274" s="33"/>
      <c r="J274" s="33"/>
      <c r="K274" s="35"/>
      <c r="Q274" s="64">
        <f t="shared" si="10"/>
        <v>0</v>
      </c>
    </row>
    <row r="275" spans="2:19" ht="35.549999999999997" customHeight="1" x14ac:dyDescent="0.3">
      <c r="B275" s="34"/>
      <c r="C275" s="102" t="s">
        <v>103</v>
      </c>
      <c r="D275" s="102"/>
      <c r="E275" s="102"/>
      <c r="F275" s="102"/>
      <c r="G275" s="33"/>
      <c r="H275" s="33"/>
      <c r="I275" s="33"/>
      <c r="J275" s="33"/>
      <c r="K275" s="35"/>
      <c r="Q275" s="64">
        <f t="shared" si="10"/>
        <v>0</v>
      </c>
    </row>
    <row r="276" spans="2:19" ht="24" customHeight="1" x14ac:dyDescent="0.3">
      <c r="B276" s="34"/>
      <c r="C276" s="102" t="s">
        <v>104</v>
      </c>
      <c r="D276" s="102"/>
      <c r="E276" s="102"/>
      <c r="F276" s="102"/>
      <c r="G276" s="33"/>
      <c r="H276" s="33"/>
      <c r="I276" s="33"/>
      <c r="J276" s="33"/>
      <c r="K276" s="35"/>
      <c r="Q276" s="64">
        <f t="shared" si="10"/>
        <v>0</v>
      </c>
    </row>
    <row r="277" spans="2:19" ht="24" customHeight="1" x14ac:dyDescent="0.3">
      <c r="B277" s="34"/>
      <c r="C277" s="98" t="s">
        <v>105</v>
      </c>
      <c r="D277" s="98"/>
      <c r="E277" s="98"/>
      <c r="F277" s="98"/>
      <c r="G277" s="98"/>
      <c r="H277" s="98"/>
      <c r="I277" s="98"/>
      <c r="J277" s="98"/>
      <c r="K277" s="99"/>
      <c r="Q277" s="64">
        <f t="shared" si="10"/>
        <v>0</v>
      </c>
    </row>
    <row r="278" spans="2:19" ht="24" customHeight="1" x14ac:dyDescent="0.3">
      <c r="B278" s="34"/>
      <c r="C278" s="102" t="s">
        <v>106</v>
      </c>
      <c r="D278" s="102"/>
      <c r="E278" s="102"/>
      <c r="F278" s="102"/>
      <c r="G278" s="33"/>
      <c r="H278" s="33"/>
      <c r="I278" s="33"/>
      <c r="J278" s="33"/>
      <c r="K278" s="35"/>
      <c r="Q278" s="64">
        <f t="shared" si="10"/>
        <v>0</v>
      </c>
    </row>
    <row r="279" spans="2:19" ht="24" customHeight="1" x14ac:dyDescent="0.3">
      <c r="B279" s="34"/>
      <c r="C279" s="33"/>
      <c r="D279" s="33"/>
      <c r="E279" s="33"/>
      <c r="F279" s="33"/>
      <c r="G279" s="33"/>
      <c r="H279" s="33"/>
      <c r="I279" s="33"/>
      <c r="J279" s="33"/>
      <c r="K279" s="35"/>
    </row>
    <row r="280" spans="2:19" ht="24" customHeight="1" x14ac:dyDescent="0.3">
      <c r="B280" s="34" t="s">
        <v>199</v>
      </c>
      <c r="C280" s="33"/>
      <c r="D280" s="33"/>
      <c r="E280" s="33"/>
      <c r="F280" s="33"/>
      <c r="G280" s="33"/>
      <c r="H280" s="33"/>
      <c r="I280" s="33"/>
      <c r="J280" s="33"/>
      <c r="K280" s="35"/>
    </row>
    <row r="281" spans="2:19" ht="24" customHeight="1" x14ac:dyDescent="0.3">
      <c r="B281" s="34"/>
      <c r="C281" s="33" t="s">
        <v>18</v>
      </c>
      <c r="D281" s="31"/>
      <c r="E281" s="33"/>
      <c r="F281" s="33"/>
      <c r="G281" s="33"/>
      <c r="H281" s="33"/>
      <c r="I281" s="33"/>
      <c r="J281" s="33"/>
      <c r="K281" s="35"/>
      <c r="Q281" s="64">
        <f>IF(N281=TRUE,2.33%,0)</f>
        <v>0</v>
      </c>
    </row>
    <row r="282" spans="2:19" ht="24" customHeight="1" thickBot="1" x14ac:dyDescent="0.35">
      <c r="B282" s="34"/>
      <c r="C282" s="33" t="s">
        <v>33</v>
      </c>
      <c r="D282" s="33"/>
      <c r="E282" s="33"/>
      <c r="F282" s="33"/>
      <c r="G282" s="33"/>
      <c r="H282" s="33"/>
      <c r="I282" s="33"/>
      <c r="J282" s="33"/>
      <c r="K282" s="35"/>
    </row>
    <row r="283" spans="2:19" ht="24" customHeight="1" thickBot="1" x14ac:dyDescent="0.35">
      <c r="B283" s="34"/>
      <c r="C283" s="81"/>
      <c r="D283" s="82"/>
      <c r="E283" s="82"/>
      <c r="F283" s="82"/>
      <c r="G283" s="83"/>
      <c r="H283" s="33"/>
      <c r="I283" s="33"/>
      <c r="J283" s="33"/>
      <c r="K283" s="35"/>
    </row>
    <row r="284" spans="2:19" ht="24" customHeight="1" x14ac:dyDescent="0.3">
      <c r="B284" s="34"/>
      <c r="C284" s="33" t="s">
        <v>86</v>
      </c>
      <c r="D284" s="31"/>
      <c r="E284" s="33"/>
      <c r="F284" s="33"/>
      <c r="G284" s="33"/>
      <c r="H284" s="33"/>
      <c r="I284" s="33"/>
      <c r="J284" s="33"/>
      <c r="K284" s="35"/>
      <c r="Q284" s="64">
        <f>IF(N284=TRUE,1.17%,0)</f>
        <v>0</v>
      </c>
    </row>
    <row r="285" spans="2:19" ht="24" customHeight="1" thickBot="1" x14ac:dyDescent="0.35">
      <c r="B285" s="34"/>
      <c r="C285" s="33" t="s">
        <v>33</v>
      </c>
      <c r="D285" s="33"/>
      <c r="E285" s="33"/>
      <c r="F285" s="33"/>
      <c r="G285" s="33"/>
      <c r="H285" s="33"/>
      <c r="I285" s="33"/>
      <c r="J285" s="33"/>
      <c r="K285" s="35"/>
    </row>
    <row r="286" spans="2:19" ht="24" customHeight="1" thickBot="1" x14ac:dyDescent="0.35">
      <c r="B286" s="34"/>
      <c r="C286" s="81"/>
      <c r="D286" s="82"/>
      <c r="E286" s="82"/>
      <c r="F286" s="82"/>
      <c r="G286" s="83"/>
      <c r="H286" s="33"/>
      <c r="I286" s="33"/>
      <c r="J286" s="33"/>
      <c r="K286" s="35"/>
    </row>
    <row r="287" spans="2:19" ht="24" customHeight="1" x14ac:dyDescent="0.3">
      <c r="B287" s="34"/>
      <c r="C287" s="33" t="s">
        <v>19</v>
      </c>
      <c r="D287" s="31"/>
      <c r="E287" s="33"/>
      <c r="F287" s="33"/>
      <c r="G287" s="33"/>
      <c r="H287" s="33"/>
      <c r="I287" s="33"/>
      <c r="J287" s="33"/>
      <c r="K287" s="35"/>
    </row>
    <row r="288" spans="2:19" ht="24" customHeight="1" thickBot="1" x14ac:dyDescent="0.35">
      <c r="B288" s="44"/>
      <c r="C288" s="37"/>
      <c r="D288" s="37"/>
      <c r="E288" s="37"/>
      <c r="F288" s="37"/>
      <c r="G288" s="37"/>
      <c r="H288" s="37"/>
      <c r="I288" s="37"/>
      <c r="J288" s="37"/>
      <c r="K288" s="38"/>
      <c r="S288" s="67">
        <f>SUM(Q265:Q287)</f>
        <v>0</v>
      </c>
    </row>
    <row r="289" spans="2:17" ht="24" customHeight="1" x14ac:dyDescent="0.3">
      <c r="B289" s="40" t="s">
        <v>107</v>
      </c>
      <c r="C289" s="41"/>
      <c r="D289" s="41"/>
      <c r="E289" s="41"/>
      <c r="F289" s="41"/>
      <c r="G289" s="41"/>
      <c r="H289" s="41"/>
      <c r="I289" s="41"/>
      <c r="J289" s="41"/>
      <c r="K289" s="42"/>
    </row>
    <row r="290" spans="2:17" ht="30.6" customHeight="1" x14ac:dyDescent="0.3">
      <c r="B290" s="34"/>
      <c r="C290" s="98" t="s">
        <v>88</v>
      </c>
      <c r="D290" s="98"/>
      <c r="E290" s="98"/>
      <c r="F290" s="98"/>
      <c r="G290" s="98"/>
      <c r="H290" s="98"/>
      <c r="I290" s="98"/>
      <c r="J290" s="98"/>
      <c r="K290" s="99"/>
      <c r="Q290" s="64">
        <f>IF(N290=TRUE,10%,0)</f>
        <v>0</v>
      </c>
    </row>
    <row r="291" spans="2:17" ht="24" customHeight="1" x14ac:dyDescent="0.3">
      <c r="B291" s="34"/>
      <c r="C291" s="97" t="s">
        <v>89</v>
      </c>
      <c r="D291" s="97"/>
      <c r="E291" s="97"/>
      <c r="F291" s="97"/>
      <c r="G291" s="97"/>
      <c r="H291" s="97"/>
      <c r="I291" s="97"/>
      <c r="J291" s="33"/>
      <c r="K291" s="35"/>
    </row>
    <row r="292" spans="2:17" ht="24" customHeight="1" x14ac:dyDescent="0.3">
      <c r="B292" s="34"/>
      <c r="C292" s="33"/>
      <c r="D292" s="95" t="s">
        <v>90</v>
      </c>
      <c r="E292" s="95"/>
      <c r="F292" s="95"/>
      <c r="G292" s="96"/>
      <c r="H292" s="96"/>
      <c r="I292" s="96"/>
      <c r="J292" s="33"/>
      <c r="K292" s="35"/>
    </row>
    <row r="293" spans="2:17" ht="24" customHeight="1" x14ac:dyDescent="0.3">
      <c r="B293" s="34"/>
      <c r="C293" s="33"/>
      <c r="D293" s="95" t="s">
        <v>91</v>
      </c>
      <c r="E293" s="95"/>
      <c r="F293" s="95"/>
      <c r="G293" s="96"/>
      <c r="H293" s="96"/>
      <c r="I293" s="96"/>
      <c r="J293" s="33"/>
      <c r="K293" s="35"/>
    </row>
    <row r="294" spans="2:17" ht="24" customHeight="1" x14ac:dyDescent="0.3">
      <c r="B294" s="34"/>
      <c r="C294" s="33"/>
      <c r="D294" s="95" t="s">
        <v>92</v>
      </c>
      <c r="E294" s="95"/>
      <c r="F294" s="95"/>
      <c r="G294" s="96"/>
      <c r="H294" s="96"/>
      <c r="I294" s="96"/>
      <c r="J294" s="33"/>
      <c r="K294" s="35"/>
    </row>
    <row r="295" spans="2:17" ht="24" customHeight="1" x14ac:dyDescent="0.3">
      <c r="B295" s="34"/>
      <c r="C295" s="33"/>
      <c r="D295" s="95" t="s">
        <v>93</v>
      </c>
      <c r="E295" s="95"/>
      <c r="F295" s="95"/>
      <c r="G295" s="96"/>
      <c r="H295" s="96"/>
      <c r="I295" s="96"/>
      <c r="J295" s="33"/>
      <c r="K295" s="35"/>
    </row>
    <row r="296" spans="2:17" ht="24" customHeight="1" thickBot="1" x14ac:dyDescent="0.35">
      <c r="B296" s="34"/>
      <c r="C296" s="43" t="s">
        <v>94</v>
      </c>
      <c r="D296" s="33"/>
      <c r="E296" s="33"/>
      <c r="F296" s="33"/>
      <c r="G296" s="33"/>
      <c r="H296" s="39"/>
      <c r="I296" s="39"/>
      <c r="J296" s="39"/>
      <c r="K296" s="35"/>
    </row>
    <row r="297" spans="2:17" ht="24" customHeight="1" thickBot="1" x14ac:dyDescent="0.35">
      <c r="B297" s="34"/>
      <c r="C297" s="81"/>
      <c r="D297" s="82"/>
      <c r="E297" s="82"/>
      <c r="F297" s="82"/>
      <c r="G297" s="83"/>
      <c r="H297" s="33"/>
      <c r="I297" s="33"/>
      <c r="J297" s="33"/>
      <c r="K297" s="35"/>
    </row>
    <row r="298" spans="2:17" ht="24" customHeight="1" x14ac:dyDescent="0.3">
      <c r="B298" s="34"/>
      <c r="C298" s="102" t="s">
        <v>108</v>
      </c>
      <c r="D298" s="102"/>
      <c r="E298" s="102"/>
      <c r="F298" s="102"/>
      <c r="G298" s="102"/>
      <c r="H298" s="102"/>
      <c r="I298" s="102"/>
      <c r="J298" s="102"/>
      <c r="K298" s="35"/>
      <c r="Q298" s="64">
        <f>IF(N298=TRUE,7.5%,0)</f>
        <v>0</v>
      </c>
    </row>
    <row r="299" spans="2:17" ht="24" customHeight="1" x14ac:dyDescent="0.3">
      <c r="B299" s="34"/>
      <c r="C299" s="97" t="s">
        <v>89</v>
      </c>
      <c r="D299" s="97"/>
      <c r="E299" s="97"/>
      <c r="F299" s="97"/>
      <c r="G299" s="97"/>
      <c r="H299" s="97"/>
      <c r="I299" s="33"/>
      <c r="J299" s="33"/>
      <c r="K299" s="35"/>
    </row>
    <row r="300" spans="2:17" ht="24" customHeight="1" x14ac:dyDescent="0.3">
      <c r="B300" s="34"/>
      <c r="C300" s="33"/>
      <c r="D300" s="95" t="s">
        <v>90</v>
      </c>
      <c r="E300" s="95"/>
      <c r="F300" s="95"/>
      <c r="G300" s="96"/>
      <c r="H300" s="96"/>
      <c r="I300" s="96"/>
      <c r="J300" s="33"/>
      <c r="K300" s="35"/>
    </row>
    <row r="301" spans="2:17" ht="24" customHeight="1" x14ac:dyDescent="0.3">
      <c r="B301" s="34"/>
      <c r="C301" s="33"/>
      <c r="D301" s="95" t="s">
        <v>91</v>
      </c>
      <c r="E301" s="95"/>
      <c r="F301" s="95"/>
      <c r="G301" s="96"/>
      <c r="H301" s="96"/>
      <c r="I301" s="96"/>
      <c r="J301" s="33"/>
      <c r="K301" s="35"/>
    </row>
    <row r="302" spans="2:17" ht="24" customHeight="1" x14ac:dyDescent="0.3">
      <c r="B302" s="34"/>
      <c r="C302" s="33"/>
      <c r="D302" s="95" t="s">
        <v>92</v>
      </c>
      <c r="E302" s="95"/>
      <c r="F302" s="95"/>
      <c r="G302" s="96"/>
      <c r="H302" s="96"/>
      <c r="I302" s="96"/>
      <c r="J302" s="33"/>
      <c r="K302" s="35"/>
    </row>
    <row r="303" spans="2:17" ht="24" customHeight="1" x14ac:dyDescent="0.3">
      <c r="B303" s="34"/>
      <c r="C303" s="33"/>
      <c r="D303" s="95" t="s">
        <v>93</v>
      </c>
      <c r="E303" s="95"/>
      <c r="F303" s="95"/>
      <c r="G303" s="96"/>
      <c r="H303" s="96"/>
      <c r="I303" s="96"/>
      <c r="J303" s="33"/>
      <c r="K303" s="35"/>
    </row>
    <row r="304" spans="2:17" ht="24" customHeight="1" thickBot="1" x14ac:dyDescent="0.35">
      <c r="B304" s="34"/>
      <c r="C304" s="43" t="s">
        <v>94</v>
      </c>
      <c r="D304" s="33"/>
      <c r="E304" s="33"/>
      <c r="F304" s="33"/>
      <c r="G304" s="33"/>
      <c r="H304" s="39"/>
      <c r="I304" s="39"/>
      <c r="J304" s="39"/>
      <c r="K304" s="35"/>
    </row>
    <row r="305" spans="2:19" ht="24" customHeight="1" thickBot="1" x14ac:dyDescent="0.35">
      <c r="B305" s="34"/>
      <c r="C305" s="81"/>
      <c r="D305" s="82"/>
      <c r="E305" s="82"/>
      <c r="F305" s="82"/>
      <c r="G305" s="83"/>
      <c r="H305" s="33"/>
      <c r="I305" s="33"/>
      <c r="J305" s="33"/>
      <c r="K305" s="35"/>
    </row>
    <row r="306" spans="2:19" ht="24" customHeight="1" x14ac:dyDescent="0.3">
      <c r="B306" s="34"/>
      <c r="C306" s="33" t="s">
        <v>96</v>
      </c>
      <c r="D306" s="33"/>
      <c r="E306" s="33"/>
      <c r="F306" s="33"/>
      <c r="G306" s="33"/>
      <c r="H306" s="33"/>
      <c r="I306" s="33"/>
      <c r="J306" s="33"/>
      <c r="K306" s="35"/>
      <c r="Q306" s="64">
        <f>IF(N306=TRUE,5%,0)</f>
        <v>0</v>
      </c>
    </row>
    <row r="307" spans="2:19" ht="24" customHeight="1" thickBot="1" x14ac:dyDescent="0.35">
      <c r="B307" s="34"/>
      <c r="C307" s="33" t="s">
        <v>33</v>
      </c>
      <c r="D307" s="33"/>
      <c r="E307" s="33"/>
      <c r="F307" s="33"/>
      <c r="G307" s="33"/>
      <c r="H307" s="33"/>
      <c r="I307" s="33"/>
      <c r="J307" s="33"/>
      <c r="K307" s="35"/>
    </row>
    <row r="308" spans="2:19" ht="24" customHeight="1" thickBot="1" x14ac:dyDescent="0.35">
      <c r="B308" s="34"/>
      <c r="C308" s="81"/>
      <c r="D308" s="82"/>
      <c r="E308" s="82"/>
      <c r="F308" s="82"/>
      <c r="G308" s="83"/>
      <c r="H308" s="33"/>
      <c r="I308" s="33"/>
      <c r="J308" s="33"/>
      <c r="K308" s="35"/>
    </row>
    <row r="309" spans="2:19" ht="24" customHeight="1" x14ac:dyDescent="0.3">
      <c r="B309" s="34"/>
      <c r="C309" s="33" t="s">
        <v>19</v>
      </c>
      <c r="D309" s="33"/>
      <c r="E309" s="33"/>
      <c r="F309" s="33"/>
      <c r="G309" s="33"/>
      <c r="H309" s="33"/>
      <c r="I309" s="33"/>
      <c r="J309" s="33"/>
      <c r="K309" s="35"/>
    </row>
    <row r="310" spans="2:19" ht="24" customHeight="1" thickBot="1" x14ac:dyDescent="0.35">
      <c r="B310" s="44"/>
      <c r="C310" s="37"/>
      <c r="D310" s="37"/>
      <c r="E310" s="37"/>
      <c r="F310" s="37"/>
      <c r="G310" s="37"/>
      <c r="H310" s="37"/>
      <c r="I310" s="37"/>
      <c r="J310" s="37"/>
      <c r="K310" s="38"/>
      <c r="S310" s="67">
        <f>SUM(Q290:Q309)</f>
        <v>0</v>
      </c>
    </row>
    <row r="311" spans="2:19" ht="24" customHeight="1" thickBot="1" x14ac:dyDescent="0.35">
      <c r="B311" s="186" t="s">
        <v>122</v>
      </c>
      <c r="C311" s="187"/>
      <c r="D311" s="187"/>
      <c r="E311" s="187"/>
      <c r="F311" s="187"/>
      <c r="G311" s="187"/>
      <c r="H311" s="187"/>
      <c r="I311" s="187"/>
      <c r="J311" s="187"/>
      <c r="K311" s="188"/>
      <c r="L311" s="49" t="s">
        <v>2</v>
      </c>
      <c r="M311" s="13"/>
      <c r="N311" s="13"/>
      <c r="O311" s="13"/>
      <c r="P311" s="13"/>
      <c r="R311" s="13"/>
    </row>
    <row r="312" spans="2:19" ht="24" customHeight="1" x14ac:dyDescent="0.3">
      <c r="B312" s="40" t="s">
        <v>109</v>
      </c>
      <c r="C312" s="41"/>
      <c r="D312" s="41"/>
      <c r="E312" s="41"/>
      <c r="F312" s="41"/>
      <c r="G312" s="41"/>
      <c r="H312" s="41"/>
      <c r="I312" s="41"/>
      <c r="J312" s="41"/>
      <c r="K312" s="42"/>
    </row>
    <row r="313" spans="2:19" ht="24" customHeight="1" x14ac:dyDescent="0.3">
      <c r="B313" s="34"/>
      <c r="C313" s="33" t="s">
        <v>18</v>
      </c>
      <c r="E313" s="33"/>
      <c r="F313" s="33"/>
      <c r="G313" s="33"/>
      <c r="H313" s="33"/>
      <c r="I313" s="33"/>
      <c r="J313" s="33"/>
      <c r="K313" s="35"/>
    </row>
    <row r="314" spans="2:19" ht="24" customHeight="1" thickBot="1" x14ac:dyDescent="0.35">
      <c r="B314" s="34"/>
      <c r="C314" s="33" t="s">
        <v>33</v>
      </c>
      <c r="D314" s="33"/>
      <c r="E314" s="33"/>
      <c r="F314" s="33"/>
      <c r="G314" s="33"/>
      <c r="H314" s="33"/>
      <c r="I314" s="33"/>
      <c r="J314" s="33"/>
      <c r="K314" s="35"/>
    </row>
    <row r="315" spans="2:19" ht="24" customHeight="1" thickBot="1" x14ac:dyDescent="0.35">
      <c r="B315" s="34"/>
      <c r="C315" s="81"/>
      <c r="D315" s="82"/>
      <c r="E315" s="82"/>
      <c r="F315" s="82"/>
      <c r="G315" s="83"/>
      <c r="H315" s="33"/>
      <c r="I315" s="33"/>
      <c r="J315" s="33"/>
      <c r="K315" s="35"/>
    </row>
    <row r="316" spans="2:19" ht="24" customHeight="1" x14ac:dyDescent="0.3">
      <c r="B316" s="34"/>
      <c r="C316" s="33" t="s">
        <v>19</v>
      </c>
      <c r="E316" s="33"/>
      <c r="F316" s="33"/>
      <c r="G316" s="33"/>
      <c r="H316" s="33"/>
      <c r="I316" s="33"/>
      <c r="J316" s="33"/>
      <c r="K316" s="35"/>
    </row>
    <row r="317" spans="2:19" ht="24" customHeight="1" x14ac:dyDescent="0.3">
      <c r="B317" s="34"/>
      <c r="C317" s="33"/>
      <c r="D317" s="33"/>
      <c r="E317" s="33"/>
      <c r="F317" s="33"/>
      <c r="G317" s="33"/>
      <c r="H317" s="33"/>
      <c r="I317" s="33"/>
      <c r="J317" s="33"/>
      <c r="K317" s="35"/>
    </row>
    <row r="318" spans="2:19" ht="24" customHeight="1" x14ac:dyDescent="0.3">
      <c r="B318" s="34" t="s">
        <v>110</v>
      </c>
      <c r="C318" s="33"/>
      <c r="D318" s="33"/>
      <c r="E318" s="33"/>
      <c r="F318" s="33"/>
      <c r="G318" s="33"/>
      <c r="H318" s="33"/>
      <c r="I318" s="33"/>
      <c r="J318" s="33"/>
      <c r="K318" s="35"/>
    </row>
    <row r="319" spans="2:19" ht="24" customHeight="1" x14ac:dyDescent="0.3">
      <c r="B319" s="34"/>
      <c r="C319" s="33" t="s">
        <v>111</v>
      </c>
      <c r="D319" s="33"/>
      <c r="E319" s="33"/>
      <c r="F319" s="33"/>
      <c r="G319" s="33"/>
      <c r="H319" s="33"/>
      <c r="I319" s="33"/>
      <c r="J319" s="33"/>
      <c r="K319" s="35"/>
      <c r="Q319" s="64">
        <f t="shared" ref="Q319:Q328" si="11">IF(N319=TRUE,0.35%,0)</f>
        <v>0</v>
      </c>
    </row>
    <row r="320" spans="2:19" ht="24" customHeight="1" x14ac:dyDescent="0.3">
      <c r="B320" s="34"/>
      <c r="C320" s="33" t="s">
        <v>112</v>
      </c>
      <c r="D320" s="33"/>
      <c r="E320" s="33"/>
      <c r="F320" s="33"/>
      <c r="G320" s="33"/>
      <c r="H320" s="33"/>
      <c r="I320" s="33"/>
      <c r="J320" s="33"/>
      <c r="K320" s="35"/>
      <c r="Q320" s="64">
        <f t="shared" si="11"/>
        <v>0</v>
      </c>
    </row>
    <row r="321" spans="2:17" ht="24" customHeight="1" x14ac:dyDescent="0.3">
      <c r="B321" s="34"/>
      <c r="C321" s="33" t="s">
        <v>113</v>
      </c>
      <c r="D321" s="33"/>
      <c r="E321" s="33"/>
      <c r="F321" s="33"/>
      <c r="G321" s="33"/>
      <c r="H321" s="33"/>
      <c r="I321" s="33"/>
      <c r="J321" s="33"/>
      <c r="K321" s="35"/>
      <c r="Q321" s="64">
        <f t="shared" si="11"/>
        <v>0</v>
      </c>
    </row>
    <row r="322" spans="2:17" ht="24" customHeight="1" x14ac:dyDescent="0.3">
      <c r="B322" s="34"/>
      <c r="C322" s="33" t="s">
        <v>114</v>
      </c>
      <c r="D322" s="33"/>
      <c r="E322" s="33"/>
      <c r="F322" s="33"/>
      <c r="G322" s="33"/>
      <c r="H322" s="33"/>
      <c r="I322" s="33"/>
      <c r="J322" s="33"/>
      <c r="K322" s="35"/>
      <c r="Q322" s="64">
        <f t="shared" si="11"/>
        <v>0</v>
      </c>
    </row>
    <row r="323" spans="2:17" ht="24" customHeight="1" x14ac:dyDescent="0.3">
      <c r="B323" s="34"/>
      <c r="C323" s="33" t="s">
        <v>115</v>
      </c>
      <c r="D323" s="33"/>
      <c r="E323" s="33"/>
      <c r="F323" s="33"/>
      <c r="G323" s="33"/>
      <c r="H323" s="33"/>
      <c r="I323" s="33"/>
      <c r="J323" s="33"/>
      <c r="K323" s="35"/>
      <c r="Q323" s="64">
        <f t="shared" si="11"/>
        <v>0</v>
      </c>
    </row>
    <row r="324" spans="2:17" ht="24" customHeight="1" x14ac:dyDescent="0.3">
      <c r="B324" s="34"/>
      <c r="C324" s="33" t="s">
        <v>116</v>
      </c>
      <c r="D324" s="33"/>
      <c r="E324" s="33"/>
      <c r="F324" s="33"/>
      <c r="G324" s="33"/>
      <c r="H324" s="33"/>
      <c r="I324" s="33"/>
      <c r="J324" s="33"/>
      <c r="K324" s="35"/>
      <c r="Q324" s="64">
        <f t="shared" si="11"/>
        <v>0</v>
      </c>
    </row>
    <row r="325" spans="2:17" ht="24" customHeight="1" x14ac:dyDescent="0.3">
      <c r="B325" s="34"/>
      <c r="C325" s="33" t="s">
        <v>117</v>
      </c>
      <c r="D325" s="33"/>
      <c r="E325" s="33"/>
      <c r="F325" s="33"/>
      <c r="G325" s="33"/>
      <c r="H325" s="33"/>
      <c r="I325" s="33"/>
      <c r="J325" s="33"/>
      <c r="K325" s="35"/>
      <c r="Q325" s="64">
        <f t="shared" si="11"/>
        <v>0</v>
      </c>
    </row>
    <row r="326" spans="2:17" ht="24" customHeight="1" x14ac:dyDescent="0.3">
      <c r="B326" s="34"/>
      <c r="C326" s="33" t="s">
        <v>118</v>
      </c>
      <c r="D326" s="33"/>
      <c r="E326" s="33"/>
      <c r="F326" s="33"/>
      <c r="G326" s="33"/>
      <c r="H326" s="33"/>
      <c r="I326" s="33"/>
      <c r="J326" s="33"/>
      <c r="K326" s="35"/>
      <c r="Q326" s="64">
        <f t="shared" si="11"/>
        <v>0</v>
      </c>
    </row>
    <row r="327" spans="2:17" ht="24" customHeight="1" x14ac:dyDescent="0.3">
      <c r="B327" s="34"/>
      <c r="C327" s="33" t="s">
        <v>119</v>
      </c>
      <c r="D327" s="33"/>
      <c r="E327" s="33"/>
      <c r="F327" s="33"/>
      <c r="G327" s="33"/>
      <c r="H327" s="33"/>
      <c r="I327" s="33"/>
      <c r="J327" s="33"/>
      <c r="K327" s="35"/>
      <c r="Q327" s="64">
        <f t="shared" si="11"/>
        <v>0</v>
      </c>
    </row>
    <row r="328" spans="2:17" ht="24" customHeight="1" x14ac:dyDescent="0.3">
      <c r="B328" s="34"/>
      <c r="C328" s="33" t="s">
        <v>120</v>
      </c>
      <c r="D328" s="33"/>
      <c r="E328" s="33"/>
      <c r="F328" s="33"/>
      <c r="G328" s="33"/>
      <c r="H328" s="33"/>
      <c r="I328" s="33"/>
      <c r="J328" s="33"/>
      <c r="K328" s="35"/>
      <c r="Q328" s="64">
        <f t="shared" si="11"/>
        <v>0</v>
      </c>
    </row>
    <row r="329" spans="2:17" ht="24" customHeight="1" x14ac:dyDescent="0.3">
      <c r="B329" s="34"/>
      <c r="C329" s="33"/>
      <c r="D329" s="33"/>
      <c r="E329" s="33"/>
      <c r="F329" s="33"/>
      <c r="G329" s="33"/>
      <c r="H329" s="33"/>
      <c r="I329" s="33"/>
      <c r="J329" s="33"/>
      <c r="K329" s="35"/>
    </row>
    <row r="330" spans="2:17" ht="24" customHeight="1" x14ac:dyDescent="0.3">
      <c r="B330" s="34" t="s">
        <v>121</v>
      </c>
      <c r="C330" s="33"/>
      <c r="D330" s="33"/>
      <c r="E330" s="33"/>
      <c r="F330" s="33"/>
      <c r="G330" s="33"/>
      <c r="H330" s="33"/>
      <c r="I330" s="33"/>
      <c r="J330" s="33"/>
      <c r="K330" s="35"/>
    </row>
    <row r="331" spans="2:17" ht="24" customHeight="1" x14ac:dyDescent="0.3">
      <c r="B331" s="34"/>
      <c r="C331" s="33" t="s">
        <v>18</v>
      </c>
      <c r="E331" s="33"/>
      <c r="F331" s="33"/>
      <c r="G331" s="33"/>
      <c r="H331" s="33"/>
      <c r="I331" s="33"/>
      <c r="J331" s="33"/>
      <c r="K331" s="35"/>
      <c r="Q331" s="64">
        <f>IF(N331=TRUE,2.33%,0)</f>
        <v>0</v>
      </c>
    </row>
    <row r="332" spans="2:17" ht="24" customHeight="1" thickBot="1" x14ac:dyDescent="0.35">
      <c r="B332" s="34"/>
      <c r="C332" s="33" t="s">
        <v>33</v>
      </c>
      <c r="D332" s="33"/>
      <c r="E332" s="33"/>
      <c r="F332" s="33"/>
      <c r="G332" s="33"/>
      <c r="H332" s="33"/>
      <c r="I332" s="33"/>
      <c r="J332" s="33"/>
      <c r="K332" s="35"/>
    </row>
    <row r="333" spans="2:17" ht="24" customHeight="1" thickBot="1" x14ac:dyDescent="0.35">
      <c r="B333" s="34"/>
      <c r="C333" s="81"/>
      <c r="D333" s="82"/>
      <c r="E333" s="82"/>
      <c r="F333" s="82"/>
      <c r="G333" s="83"/>
      <c r="H333" s="33"/>
      <c r="I333" s="33"/>
      <c r="J333" s="33"/>
      <c r="K333" s="35"/>
    </row>
    <row r="334" spans="2:17" ht="24" customHeight="1" x14ac:dyDescent="0.3">
      <c r="B334" s="34"/>
      <c r="C334" s="33" t="s">
        <v>86</v>
      </c>
      <c r="E334" s="33"/>
      <c r="F334" s="33"/>
      <c r="G334" s="33"/>
      <c r="H334" s="33"/>
      <c r="I334" s="33"/>
      <c r="J334" s="33"/>
      <c r="K334" s="35"/>
      <c r="Q334" s="64">
        <f>IF(N334=TRUE,1.17%,0)</f>
        <v>0</v>
      </c>
    </row>
    <row r="335" spans="2:17" ht="24" customHeight="1" thickBot="1" x14ac:dyDescent="0.35">
      <c r="B335" s="34"/>
      <c r="C335" s="33" t="s">
        <v>33</v>
      </c>
      <c r="D335" s="33"/>
      <c r="E335" s="33"/>
      <c r="F335" s="33"/>
      <c r="G335" s="33"/>
      <c r="H335" s="33"/>
      <c r="I335" s="33"/>
      <c r="J335" s="33"/>
      <c r="K335" s="35"/>
    </row>
    <row r="336" spans="2:17" ht="24" customHeight="1" thickBot="1" x14ac:dyDescent="0.35">
      <c r="B336" s="34"/>
      <c r="C336" s="81"/>
      <c r="D336" s="82"/>
      <c r="E336" s="82"/>
      <c r="F336" s="82"/>
      <c r="G336" s="83"/>
      <c r="H336" s="33"/>
      <c r="I336" s="33"/>
      <c r="J336" s="33"/>
      <c r="K336" s="35"/>
    </row>
    <row r="337" spans="2:19" ht="24" customHeight="1" x14ac:dyDescent="0.3">
      <c r="B337" s="34"/>
      <c r="C337" s="33" t="s">
        <v>19</v>
      </c>
      <c r="E337" s="33"/>
      <c r="F337" s="33"/>
      <c r="G337" s="33"/>
      <c r="H337" s="33"/>
      <c r="I337" s="33"/>
      <c r="J337" s="33"/>
      <c r="K337" s="35"/>
    </row>
    <row r="338" spans="2:19" ht="24" customHeight="1" x14ac:dyDescent="0.3">
      <c r="B338" s="34"/>
      <c r="C338" s="33"/>
      <c r="D338" s="33"/>
      <c r="E338" s="33"/>
      <c r="F338" s="33"/>
      <c r="G338" s="33"/>
      <c r="H338" s="33"/>
      <c r="I338" s="33"/>
      <c r="J338" s="33"/>
      <c r="K338" s="35"/>
    </row>
    <row r="339" spans="2:19" ht="24" customHeight="1" x14ac:dyDescent="0.3">
      <c r="B339" s="34"/>
      <c r="C339" s="33"/>
      <c r="D339" s="33"/>
      <c r="E339" s="33"/>
      <c r="F339" s="33"/>
      <c r="G339" s="33"/>
      <c r="H339" s="33"/>
      <c r="I339" s="33"/>
      <c r="J339" s="33"/>
      <c r="K339" s="35"/>
      <c r="S339" s="67">
        <f>SUM(Q313:Q339)</f>
        <v>0</v>
      </c>
    </row>
    <row r="340" spans="2:19" ht="24" customHeight="1" x14ac:dyDescent="0.3">
      <c r="B340" s="34"/>
      <c r="C340" s="33"/>
      <c r="D340" s="33"/>
      <c r="E340" s="33"/>
      <c r="F340" s="33"/>
      <c r="G340" s="33"/>
      <c r="H340" s="33"/>
      <c r="I340" s="33"/>
      <c r="J340" s="33"/>
      <c r="K340" s="35"/>
    </row>
    <row r="341" spans="2:19" ht="24" customHeight="1" x14ac:dyDescent="0.3">
      <c r="B341" s="34"/>
      <c r="C341" s="33"/>
      <c r="D341" s="33"/>
      <c r="E341" s="33"/>
      <c r="F341" s="33"/>
      <c r="G341" s="33"/>
      <c r="H341" s="33"/>
      <c r="I341" s="33"/>
      <c r="J341" s="33"/>
      <c r="K341" s="35"/>
    </row>
    <row r="342" spans="2:19" ht="24" customHeight="1" x14ac:dyDescent="0.3">
      <c r="B342" s="34"/>
      <c r="C342" s="33"/>
      <c r="D342" s="33"/>
      <c r="E342" s="33"/>
      <c r="F342" s="33"/>
      <c r="G342" s="33"/>
      <c r="H342" s="33"/>
      <c r="I342" s="33"/>
      <c r="J342" s="33"/>
      <c r="K342" s="35"/>
    </row>
    <row r="343" spans="2:19" ht="24" customHeight="1" x14ac:dyDescent="0.3">
      <c r="B343" s="34"/>
      <c r="C343" s="33"/>
      <c r="D343" s="33"/>
      <c r="E343" s="33"/>
      <c r="F343" s="33"/>
      <c r="G343" s="33"/>
      <c r="H343" s="33"/>
      <c r="I343" s="33"/>
      <c r="J343" s="33"/>
      <c r="K343" s="35"/>
    </row>
    <row r="344" spans="2:19" ht="24" customHeight="1" x14ac:dyDescent="0.3">
      <c r="B344" s="34"/>
      <c r="C344" s="33"/>
      <c r="D344" s="33"/>
      <c r="E344" s="33"/>
      <c r="F344" s="33"/>
      <c r="G344" s="33"/>
      <c r="H344" s="33"/>
      <c r="I344" s="33"/>
      <c r="J344" s="33"/>
      <c r="K344" s="35"/>
    </row>
    <row r="345" spans="2:19" ht="24" customHeight="1" x14ac:dyDescent="0.3">
      <c r="B345" s="34"/>
      <c r="C345" s="33"/>
      <c r="D345" s="33"/>
      <c r="E345" s="33"/>
      <c r="F345" s="33"/>
      <c r="G345" s="33"/>
      <c r="H345" s="33"/>
      <c r="I345" s="33"/>
      <c r="J345" s="33"/>
      <c r="K345" s="35"/>
    </row>
    <row r="346" spans="2:19" ht="24" customHeight="1" x14ac:dyDescent="0.3">
      <c r="B346" s="34"/>
      <c r="C346" s="33"/>
      <c r="D346" s="33"/>
      <c r="E346" s="33"/>
      <c r="F346" s="33"/>
      <c r="G346" s="33"/>
      <c r="H346" s="33"/>
      <c r="I346" s="33"/>
      <c r="J346" s="33"/>
      <c r="K346" s="35"/>
    </row>
    <row r="347" spans="2:19" ht="24" customHeight="1" x14ac:dyDescent="0.3">
      <c r="B347" s="34"/>
      <c r="C347" s="33"/>
      <c r="D347" s="33"/>
      <c r="E347" s="33"/>
      <c r="F347" s="33"/>
      <c r="G347" s="33"/>
      <c r="H347" s="33"/>
      <c r="I347" s="33"/>
      <c r="J347" s="33"/>
      <c r="K347" s="35"/>
    </row>
    <row r="348" spans="2:19" ht="13.8" customHeight="1" thickBot="1" x14ac:dyDescent="0.35">
      <c r="B348" s="44"/>
      <c r="C348" s="37"/>
      <c r="D348" s="37"/>
      <c r="E348" s="37"/>
      <c r="F348" s="37"/>
      <c r="G348" s="37"/>
      <c r="H348" s="37"/>
      <c r="I348" s="37"/>
      <c r="J348" s="37"/>
      <c r="K348" s="38"/>
    </row>
    <row r="349" spans="2:19" ht="24" customHeight="1" thickBot="1" x14ac:dyDescent="0.35">
      <c r="B349" s="183" t="s">
        <v>123</v>
      </c>
      <c r="C349" s="184"/>
      <c r="D349" s="184"/>
      <c r="E349" s="184"/>
      <c r="F349" s="184"/>
      <c r="G349" s="184"/>
      <c r="H349" s="184"/>
      <c r="I349" s="184"/>
      <c r="J349" s="184"/>
      <c r="K349" s="185"/>
      <c r="L349" s="12" t="s">
        <v>2</v>
      </c>
    </row>
    <row r="350" spans="2:19" ht="35.4" customHeight="1" x14ac:dyDescent="0.3">
      <c r="B350" s="100" t="s">
        <v>201</v>
      </c>
      <c r="C350" s="101"/>
      <c r="D350" s="101"/>
      <c r="E350" s="101"/>
      <c r="F350" s="101"/>
      <c r="G350" s="101"/>
      <c r="H350" s="101"/>
      <c r="I350" s="101"/>
      <c r="J350" s="101"/>
      <c r="K350" s="101"/>
    </row>
    <row r="351" spans="2:19" ht="24" customHeight="1" x14ac:dyDescent="0.3">
      <c r="B351" s="34"/>
      <c r="C351" s="33" t="s">
        <v>18</v>
      </c>
      <c r="D351" s="33"/>
      <c r="E351" s="33"/>
      <c r="F351" s="33"/>
      <c r="G351" s="33"/>
      <c r="H351" s="33"/>
      <c r="I351" s="33"/>
      <c r="J351" s="33"/>
      <c r="K351" s="33"/>
    </row>
    <row r="352" spans="2:19" ht="24" customHeight="1" thickBot="1" x14ac:dyDescent="0.35">
      <c r="B352" s="34"/>
      <c r="C352" s="33" t="s">
        <v>33</v>
      </c>
      <c r="D352" s="33"/>
      <c r="E352" s="33"/>
      <c r="F352" s="33"/>
      <c r="G352" s="33"/>
      <c r="H352" s="33"/>
      <c r="I352" s="33"/>
      <c r="J352" s="33"/>
      <c r="K352" s="33"/>
    </row>
    <row r="353" spans="2:17" ht="24" customHeight="1" thickBot="1" x14ac:dyDescent="0.35">
      <c r="B353" s="34"/>
      <c r="C353" s="81"/>
      <c r="D353" s="82"/>
      <c r="E353" s="82"/>
      <c r="F353" s="82"/>
      <c r="G353" s="83"/>
      <c r="H353" s="33"/>
      <c r="I353" s="33"/>
      <c r="J353" s="33"/>
      <c r="K353" s="33"/>
    </row>
    <row r="354" spans="2:17" ht="24" customHeight="1" x14ac:dyDescent="0.3">
      <c r="B354" s="34"/>
      <c r="C354" s="33" t="s">
        <v>19</v>
      </c>
      <c r="D354" s="33"/>
      <c r="E354" s="33"/>
      <c r="F354" s="33"/>
      <c r="G354" s="33"/>
      <c r="H354" s="33"/>
      <c r="I354" s="33"/>
      <c r="J354" s="33"/>
      <c r="K354" s="33"/>
    </row>
    <row r="355" spans="2:17" ht="24" customHeight="1" x14ac:dyDescent="0.3">
      <c r="B355" s="34"/>
      <c r="C355" s="33"/>
      <c r="D355" s="33"/>
      <c r="E355" s="33"/>
      <c r="F355" s="33"/>
      <c r="G355" s="33"/>
      <c r="H355" s="33"/>
      <c r="I355" s="33"/>
      <c r="J355" s="33"/>
      <c r="K355" s="33"/>
    </row>
    <row r="356" spans="2:17" ht="24" customHeight="1" x14ac:dyDescent="0.3">
      <c r="B356" s="34" t="s">
        <v>124</v>
      </c>
      <c r="C356" s="33"/>
      <c r="D356" s="33"/>
      <c r="E356" s="33"/>
      <c r="F356" s="33"/>
      <c r="G356" s="33"/>
      <c r="H356" s="33"/>
      <c r="I356" s="33"/>
      <c r="J356" s="33"/>
      <c r="K356" s="33"/>
    </row>
    <row r="357" spans="2:17" ht="24" customHeight="1" x14ac:dyDescent="0.3">
      <c r="B357" s="34"/>
      <c r="C357" s="33" t="s">
        <v>200</v>
      </c>
      <c r="D357" s="33"/>
      <c r="E357" s="33"/>
      <c r="F357" s="33"/>
      <c r="G357" s="33"/>
      <c r="H357" s="33"/>
      <c r="I357" s="33"/>
      <c r="J357" s="33"/>
      <c r="K357" s="33"/>
      <c r="Q357" s="64">
        <f>IF(N357=TRUE,0.25%,0)</f>
        <v>0</v>
      </c>
    </row>
    <row r="358" spans="2:17" ht="24" customHeight="1" x14ac:dyDescent="0.3">
      <c r="B358" s="34"/>
      <c r="C358" s="33" t="s">
        <v>125</v>
      </c>
      <c r="D358" s="33"/>
      <c r="E358" s="33"/>
      <c r="F358" s="33"/>
      <c r="G358" s="33"/>
      <c r="H358" s="33"/>
      <c r="I358" s="33"/>
      <c r="J358" s="33"/>
      <c r="K358" s="33"/>
      <c r="Q358" s="64">
        <f t="shared" ref="Q358:Q370" si="12">IF(N358=TRUE,0.25%,0)</f>
        <v>0</v>
      </c>
    </row>
    <row r="359" spans="2:17" ht="24" customHeight="1" x14ac:dyDescent="0.3">
      <c r="B359" s="34"/>
      <c r="C359" s="33" t="s">
        <v>126</v>
      </c>
      <c r="D359" s="33"/>
      <c r="E359" s="33"/>
      <c r="F359" s="33"/>
      <c r="G359" s="33"/>
      <c r="H359" s="33"/>
      <c r="I359" s="33"/>
      <c r="J359" s="33"/>
      <c r="K359" s="33"/>
      <c r="Q359" s="64">
        <f t="shared" si="12"/>
        <v>0</v>
      </c>
    </row>
    <row r="360" spans="2:17" ht="24" customHeight="1" x14ac:dyDescent="0.3">
      <c r="B360" s="34"/>
      <c r="C360" s="33" t="s">
        <v>127</v>
      </c>
      <c r="D360" s="33"/>
      <c r="E360" s="33"/>
      <c r="F360" s="33"/>
      <c r="G360" s="33"/>
      <c r="H360" s="33"/>
      <c r="I360" s="33"/>
      <c r="J360" s="33"/>
      <c r="K360" s="33"/>
      <c r="Q360" s="64">
        <f t="shared" si="12"/>
        <v>0</v>
      </c>
    </row>
    <row r="361" spans="2:17" ht="24" customHeight="1" x14ac:dyDescent="0.3">
      <c r="B361" s="34"/>
      <c r="C361" s="33" t="s">
        <v>128</v>
      </c>
      <c r="D361" s="33"/>
      <c r="E361" s="33"/>
      <c r="F361" s="33"/>
      <c r="G361" s="33"/>
      <c r="H361" s="33"/>
      <c r="I361" s="33"/>
      <c r="J361" s="33"/>
      <c r="K361" s="33"/>
      <c r="Q361" s="64">
        <f t="shared" si="12"/>
        <v>0</v>
      </c>
    </row>
    <row r="362" spans="2:17" ht="24" customHeight="1" x14ac:dyDescent="0.3">
      <c r="B362" s="34"/>
      <c r="C362" s="33" t="s">
        <v>129</v>
      </c>
      <c r="D362" s="33"/>
      <c r="E362" s="33"/>
      <c r="F362" s="33"/>
      <c r="G362" s="33"/>
      <c r="H362" s="33"/>
      <c r="I362" s="33"/>
      <c r="J362" s="33"/>
      <c r="K362" s="33"/>
      <c r="Q362" s="64">
        <f t="shared" si="12"/>
        <v>0</v>
      </c>
    </row>
    <row r="363" spans="2:17" ht="24" customHeight="1" x14ac:dyDescent="0.3">
      <c r="B363" s="34"/>
      <c r="C363" s="33" t="s">
        <v>130</v>
      </c>
      <c r="D363" s="33"/>
      <c r="E363" s="33"/>
      <c r="F363" s="33"/>
      <c r="G363" s="33"/>
      <c r="H363" s="33"/>
      <c r="I363" s="33"/>
      <c r="J363" s="33"/>
      <c r="K363" s="33"/>
      <c r="Q363" s="64">
        <f t="shared" si="12"/>
        <v>0</v>
      </c>
    </row>
    <row r="364" spans="2:17" ht="24" customHeight="1" x14ac:dyDescent="0.3">
      <c r="B364" s="34"/>
      <c r="C364" s="33" t="s">
        <v>131</v>
      </c>
      <c r="D364" s="33"/>
      <c r="E364" s="33"/>
      <c r="F364" s="33"/>
      <c r="G364" s="33"/>
      <c r="H364" s="33"/>
      <c r="I364" s="33"/>
      <c r="J364" s="33"/>
      <c r="K364" s="33"/>
      <c r="Q364" s="64">
        <f t="shared" si="12"/>
        <v>0</v>
      </c>
    </row>
    <row r="365" spans="2:17" ht="24" customHeight="1" x14ac:dyDescent="0.3">
      <c r="B365" s="34"/>
      <c r="C365" s="33" t="s">
        <v>132</v>
      </c>
      <c r="D365" s="33"/>
      <c r="E365" s="33"/>
      <c r="F365" s="33"/>
      <c r="G365" s="33"/>
      <c r="H365" s="33"/>
      <c r="I365" s="33"/>
      <c r="J365" s="33"/>
      <c r="K365" s="33"/>
      <c r="Q365" s="64">
        <f t="shared" si="12"/>
        <v>0</v>
      </c>
    </row>
    <row r="366" spans="2:17" ht="24" customHeight="1" x14ac:dyDescent="0.3">
      <c r="B366" s="34"/>
      <c r="C366" s="33" t="s">
        <v>133</v>
      </c>
      <c r="D366" s="33"/>
      <c r="E366" s="33"/>
      <c r="F366" s="33"/>
      <c r="G366" s="33"/>
      <c r="H366" s="33"/>
      <c r="I366" s="33"/>
      <c r="J366" s="33"/>
      <c r="K366" s="33"/>
      <c r="Q366" s="64">
        <f t="shared" si="12"/>
        <v>0</v>
      </c>
    </row>
    <row r="367" spans="2:17" ht="24" customHeight="1" x14ac:dyDescent="0.3">
      <c r="B367" s="34"/>
      <c r="C367" s="33" t="s">
        <v>134</v>
      </c>
      <c r="D367" s="33"/>
      <c r="E367" s="33"/>
      <c r="F367" s="33"/>
      <c r="G367" s="33"/>
      <c r="H367" s="33"/>
      <c r="I367" s="33"/>
      <c r="J367" s="33"/>
      <c r="K367" s="33"/>
      <c r="Q367" s="64">
        <f t="shared" si="12"/>
        <v>0</v>
      </c>
    </row>
    <row r="368" spans="2:17" ht="24" customHeight="1" x14ac:dyDescent="0.3">
      <c r="B368" s="34"/>
      <c r="C368" s="33" t="s">
        <v>135</v>
      </c>
      <c r="D368" s="33"/>
      <c r="E368" s="33"/>
      <c r="F368" s="33"/>
      <c r="G368" s="33"/>
      <c r="H368" s="33"/>
      <c r="I368" s="33"/>
      <c r="J368" s="33"/>
      <c r="K368" s="33"/>
      <c r="Q368" s="64">
        <f t="shared" si="12"/>
        <v>0</v>
      </c>
    </row>
    <row r="369" spans="2:19" ht="24" customHeight="1" x14ac:dyDescent="0.3">
      <c r="B369" s="34"/>
      <c r="C369" s="33" t="s">
        <v>136</v>
      </c>
      <c r="D369" s="33"/>
      <c r="E369" s="33"/>
      <c r="F369" s="33"/>
      <c r="G369" s="33"/>
      <c r="H369" s="33"/>
      <c r="I369" s="33"/>
      <c r="J369" s="33"/>
      <c r="K369" s="33"/>
      <c r="Q369" s="64">
        <f t="shared" si="12"/>
        <v>0</v>
      </c>
    </row>
    <row r="370" spans="2:19" ht="24" customHeight="1" x14ac:dyDescent="0.3">
      <c r="B370" s="34"/>
      <c r="C370" s="33" t="s">
        <v>137</v>
      </c>
      <c r="D370" s="33"/>
      <c r="E370" s="33"/>
      <c r="F370" s="33"/>
      <c r="G370" s="33"/>
      <c r="H370" s="33"/>
      <c r="I370" s="33"/>
      <c r="J370" s="33"/>
      <c r="K370" s="33"/>
      <c r="Q370" s="64">
        <f t="shared" si="12"/>
        <v>0</v>
      </c>
    </row>
    <row r="371" spans="2:19" ht="24" customHeight="1" x14ac:dyDescent="0.3">
      <c r="B371" s="34"/>
      <c r="C371" s="33" t="s">
        <v>138</v>
      </c>
      <c r="D371" s="33"/>
      <c r="E371" s="33"/>
      <c r="F371" s="33"/>
      <c r="G371" s="33"/>
      <c r="H371" s="33"/>
      <c r="I371" s="33"/>
      <c r="J371" s="33"/>
      <c r="K371" s="33"/>
    </row>
    <row r="372" spans="2:19" ht="24" customHeight="1" x14ac:dyDescent="0.3">
      <c r="B372" s="34"/>
      <c r="C372" s="33"/>
      <c r="D372" s="33"/>
      <c r="E372" s="33"/>
      <c r="F372" s="33"/>
      <c r="G372" s="33"/>
      <c r="H372" s="33"/>
      <c r="I372" s="33"/>
      <c r="J372" s="33"/>
      <c r="K372" s="33"/>
    </row>
    <row r="373" spans="2:19" ht="24" customHeight="1" x14ac:dyDescent="0.3">
      <c r="B373" s="34"/>
      <c r="C373" s="33"/>
      <c r="D373" s="33"/>
      <c r="E373" s="33"/>
      <c r="F373" s="33"/>
      <c r="G373" s="33"/>
      <c r="H373" s="33"/>
      <c r="I373" s="33"/>
      <c r="J373" s="33"/>
      <c r="K373" s="33"/>
    </row>
    <row r="374" spans="2:19" ht="24" customHeight="1" x14ac:dyDescent="0.3">
      <c r="B374" s="34" t="s">
        <v>139</v>
      </c>
      <c r="C374" s="33"/>
      <c r="D374" s="33"/>
      <c r="E374" s="33"/>
      <c r="F374" s="33"/>
      <c r="G374" s="33"/>
      <c r="H374" s="33"/>
      <c r="I374" s="33"/>
      <c r="J374" s="33"/>
      <c r="K374" s="33"/>
    </row>
    <row r="375" spans="2:19" ht="24" customHeight="1" x14ac:dyDescent="0.3">
      <c r="B375" s="34"/>
      <c r="C375" s="33" t="s">
        <v>18</v>
      </c>
      <c r="D375" s="33"/>
      <c r="E375" s="33"/>
      <c r="F375" s="33"/>
      <c r="G375" s="33"/>
      <c r="H375" s="33"/>
      <c r="I375" s="33"/>
      <c r="J375" s="33"/>
      <c r="K375" s="33"/>
    </row>
    <row r="376" spans="2:19" ht="24" customHeight="1" thickBot="1" x14ac:dyDescent="0.35">
      <c r="B376" s="34"/>
      <c r="C376" s="33" t="s">
        <v>33</v>
      </c>
      <c r="D376" s="33"/>
      <c r="E376" s="33"/>
      <c r="F376" s="33"/>
      <c r="G376" s="33"/>
      <c r="H376" s="33"/>
      <c r="I376" s="33"/>
      <c r="J376" s="33"/>
      <c r="K376" s="33"/>
      <c r="Q376" s="64">
        <f>IF(N376=TRUE,2.33%,0)</f>
        <v>0</v>
      </c>
    </row>
    <row r="377" spans="2:19" ht="24" customHeight="1" thickBot="1" x14ac:dyDescent="0.35">
      <c r="B377" s="34"/>
      <c r="C377" s="81"/>
      <c r="D377" s="82"/>
      <c r="E377" s="82"/>
      <c r="F377" s="82"/>
      <c r="G377" s="83"/>
      <c r="H377" s="33"/>
      <c r="I377" s="33"/>
      <c r="J377" s="33"/>
      <c r="K377" s="33"/>
    </row>
    <row r="378" spans="2:19" ht="24" customHeight="1" x14ac:dyDescent="0.3">
      <c r="B378" s="34"/>
      <c r="C378" s="33" t="s">
        <v>86</v>
      </c>
      <c r="D378" s="33"/>
      <c r="E378" s="33"/>
      <c r="F378" s="33"/>
      <c r="G378" s="33"/>
      <c r="H378" s="33"/>
      <c r="I378" s="33"/>
      <c r="J378" s="33"/>
      <c r="K378" s="33"/>
      <c r="Q378" s="64">
        <f>IF(N378=TRUE,1.17%,0)</f>
        <v>0</v>
      </c>
    </row>
    <row r="379" spans="2:19" ht="24" customHeight="1" thickBot="1" x14ac:dyDescent="0.35">
      <c r="B379" s="34"/>
      <c r="C379" s="33" t="s">
        <v>33</v>
      </c>
      <c r="D379" s="33"/>
      <c r="E379" s="33"/>
      <c r="F379" s="33"/>
      <c r="G379" s="33"/>
      <c r="H379" s="33"/>
      <c r="I379" s="33"/>
      <c r="J379" s="33"/>
      <c r="K379" s="33"/>
    </row>
    <row r="380" spans="2:19" ht="24" customHeight="1" thickBot="1" x14ac:dyDescent="0.35">
      <c r="B380" s="34"/>
      <c r="C380" s="81"/>
      <c r="D380" s="82"/>
      <c r="E380" s="82"/>
      <c r="F380" s="82"/>
      <c r="G380" s="83"/>
      <c r="H380" s="33"/>
      <c r="I380" s="33"/>
      <c r="J380" s="33"/>
      <c r="K380" s="33"/>
    </row>
    <row r="381" spans="2:19" ht="24" customHeight="1" x14ac:dyDescent="0.3">
      <c r="B381" s="34"/>
      <c r="C381" s="33" t="s">
        <v>19</v>
      </c>
      <c r="D381" s="33"/>
      <c r="E381" s="33"/>
      <c r="F381" s="33"/>
      <c r="G381" s="33"/>
      <c r="H381" s="33"/>
      <c r="I381" s="33"/>
      <c r="J381" s="33"/>
      <c r="K381" s="33"/>
    </row>
    <row r="382" spans="2:19" ht="24" customHeight="1" thickBot="1" x14ac:dyDescent="0.35">
      <c r="B382" s="44"/>
      <c r="C382" s="37"/>
      <c r="D382" s="37"/>
      <c r="E382" s="37"/>
      <c r="F382" s="37"/>
      <c r="G382" s="37"/>
      <c r="H382" s="37"/>
      <c r="I382" s="37"/>
      <c r="J382" s="37"/>
      <c r="K382" s="37"/>
      <c r="S382" s="67">
        <f>SUM(Q350:Q381)</f>
        <v>0</v>
      </c>
    </row>
    <row r="383" spans="2:19" ht="24" customHeight="1" x14ac:dyDescent="0.3">
      <c r="B383" s="40" t="s">
        <v>140</v>
      </c>
      <c r="C383" s="41"/>
      <c r="D383" s="41"/>
      <c r="E383" s="41"/>
      <c r="F383" s="41"/>
      <c r="G383" s="41"/>
      <c r="H383" s="41"/>
      <c r="I383" s="41"/>
      <c r="J383" s="41"/>
      <c r="K383" s="41"/>
    </row>
    <row r="384" spans="2:19" ht="30.6" customHeight="1" x14ac:dyDescent="0.3">
      <c r="B384" s="34"/>
      <c r="C384" s="98" t="s">
        <v>88</v>
      </c>
      <c r="D384" s="98"/>
      <c r="E384" s="98"/>
      <c r="F384" s="98"/>
      <c r="G384" s="98"/>
      <c r="H384" s="98"/>
      <c r="I384" s="98"/>
      <c r="J384" s="98"/>
      <c r="K384" s="99"/>
      <c r="Q384" s="64">
        <f>IF(N384=TRUE,10%,0)</f>
        <v>0</v>
      </c>
    </row>
    <row r="385" spans="2:17" ht="24" customHeight="1" x14ac:dyDescent="0.3">
      <c r="B385" s="34"/>
      <c r="C385" s="97" t="s">
        <v>89</v>
      </c>
      <c r="D385" s="97"/>
      <c r="E385" s="97"/>
      <c r="F385" s="97"/>
      <c r="G385" s="97"/>
      <c r="H385" s="97"/>
      <c r="I385" s="97"/>
      <c r="J385" s="33"/>
      <c r="K385" s="35"/>
    </row>
    <row r="386" spans="2:17" ht="24" customHeight="1" x14ac:dyDescent="0.3">
      <c r="B386" s="34"/>
      <c r="C386" s="33"/>
      <c r="D386" s="95" t="s">
        <v>90</v>
      </c>
      <c r="E386" s="95"/>
      <c r="F386" s="95"/>
      <c r="G386" s="96"/>
      <c r="H386" s="96"/>
      <c r="I386" s="96"/>
      <c r="J386" s="33"/>
      <c r="K386" s="35"/>
    </row>
    <row r="387" spans="2:17" ht="24" customHeight="1" x14ac:dyDescent="0.3">
      <c r="B387" s="34"/>
      <c r="C387" s="33"/>
      <c r="D387" s="95" t="s">
        <v>91</v>
      </c>
      <c r="E387" s="95"/>
      <c r="F387" s="95"/>
      <c r="G387" s="96"/>
      <c r="H387" s="96"/>
      <c r="I387" s="96"/>
      <c r="J387" s="33"/>
      <c r="K387" s="35"/>
    </row>
    <row r="388" spans="2:17" ht="24" customHeight="1" x14ac:dyDescent="0.3">
      <c r="B388" s="34"/>
      <c r="C388" s="33"/>
      <c r="D388" s="95" t="s">
        <v>92</v>
      </c>
      <c r="E388" s="95"/>
      <c r="F388" s="95"/>
      <c r="G388" s="96"/>
      <c r="H388" s="96"/>
      <c r="I388" s="96"/>
      <c r="J388" s="33"/>
      <c r="K388" s="35"/>
    </row>
    <row r="389" spans="2:17" ht="24" customHeight="1" x14ac:dyDescent="0.3">
      <c r="B389" s="34"/>
      <c r="C389" s="33"/>
      <c r="D389" s="95" t="s">
        <v>93</v>
      </c>
      <c r="E389" s="95"/>
      <c r="F389" s="95"/>
      <c r="G389" s="96"/>
      <c r="H389" s="96"/>
      <c r="I389" s="96"/>
      <c r="J389" s="33"/>
      <c r="K389" s="35"/>
    </row>
    <row r="390" spans="2:17" ht="24" customHeight="1" thickBot="1" x14ac:dyDescent="0.35">
      <c r="B390" s="34"/>
      <c r="C390" s="43" t="s">
        <v>94</v>
      </c>
      <c r="D390" s="33"/>
      <c r="E390" s="33"/>
      <c r="F390" s="33"/>
      <c r="G390" s="33"/>
      <c r="H390" s="39"/>
      <c r="I390" s="39"/>
      <c r="J390" s="39"/>
      <c r="K390" s="35"/>
    </row>
    <row r="391" spans="2:17" ht="24" customHeight="1" thickBot="1" x14ac:dyDescent="0.35">
      <c r="B391" s="34"/>
      <c r="C391" s="81"/>
      <c r="D391" s="82"/>
      <c r="E391" s="82"/>
      <c r="F391" s="82"/>
      <c r="G391" s="83"/>
      <c r="H391" s="33"/>
      <c r="I391" s="33"/>
      <c r="J391" s="33"/>
      <c r="K391" s="35"/>
    </row>
    <row r="392" spans="2:17" ht="24" customHeight="1" x14ac:dyDescent="0.3">
      <c r="B392" s="34"/>
      <c r="C392" s="102" t="s">
        <v>108</v>
      </c>
      <c r="D392" s="102"/>
      <c r="E392" s="102"/>
      <c r="F392" s="102"/>
      <c r="G392" s="102"/>
      <c r="H392" s="102"/>
      <c r="I392" s="102"/>
      <c r="J392" s="102"/>
      <c r="K392" s="35"/>
      <c r="Q392" s="64">
        <f>IF(N392=TRUE,8%,0)</f>
        <v>0</v>
      </c>
    </row>
    <row r="393" spans="2:17" ht="24" customHeight="1" x14ac:dyDescent="0.3">
      <c r="B393" s="34"/>
      <c r="C393" s="97" t="s">
        <v>89</v>
      </c>
      <c r="D393" s="97"/>
      <c r="E393" s="97"/>
      <c r="F393" s="97"/>
      <c r="G393" s="97"/>
      <c r="H393" s="97"/>
      <c r="I393" s="33"/>
      <c r="J393" s="33"/>
      <c r="K393" s="35"/>
    </row>
    <row r="394" spans="2:17" ht="24" customHeight="1" x14ac:dyDescent="0.3">
      <c r="B394" s="34"/>
      <c r="C394" s="33"/>
      <c r="D394" s="95" t="s">
        <v>90</v>
      </c>
      <c r="E394" s="95"/>
      <c r="F394" s="95"/>
      <c r="G394" s="96"/>
      <c r="H394" s="96"/>
      <c r="I394" s="96"/>
      <c r="J394" s="33"/>
      <c r="K394" s="35"/>
    </row>
    <row r="395" spans="2:17" ht="24" customHeight="1" x14ac:dyDescent="0.3">
      <c r="B395" s="34"/>
      <c r="C395" s="33"/>
      <c r="D395" s="95" t="s">
        <v>91</v>
      </c>
      <c r="E395" s="95"/>
      <c r="F395" s="95"/>
      <c r="G395" s="96"/>
      <c r="H395" s="96"/>
      <c r="I395" s="96"/>
      <c r="J395" s="33"/>
      <c r="K395" s="35"/>
    </row>
    <row r="396" spans="2:17" ht="24" customHeight="1" x14ac:dyDescent="0.3">
      <c r="B396" s="34"/>
      <c r="C396" s="33"/>
      <c r="D396" s="95" t="s">
        <v>92</v>
      </c>
      <c r="E396" s="95"/>
      <c r="F396" s="95"/>
      <c r="G396" s="96"/>
      <c r="H396" s="96"/>
      <c r="I396" s="96"/>
      <c r="J396" s="33"/>
      <c r="K396" s="35"/>
    </row>
    <row r="397" spans="2:17" ht="24" customHeight="1" x14ac:dyDescent="0.3">
      <c r="B397" s="34"/>
      <c r="C397" s="33"/>
      <c r="D397" s="95" t="s">
        <v>93</v>
      </c>
      <c r="E397" s="95"/>
      <c r="F397" s="95"/>
      <c r="G397" s="96"/>
      <c r="H397" s="96"/>
      <c r="I397" s="96"/>
      <c r="J397" s="33"/>
      <c r="K397" s="35"/>
    </row>
    <row r="398" spans="2:17" ht="24" customHeight="1" thickBot="1" x14ac:dyDescent="0.35">
      <c r="B398" s="34"/>
      <c r="C398" s="43" t="s">
        <v>94</v>
      </c>
      <c r="D398" s="33"/>
      <c r="E398" s="33"/>
      <c r="F398" s="33"/>
      <c r="G398" s="33"/>
      <c r="H398" s="39"/>
      <c r="I398" s="39"/>
      <c r="J398" s="39"/>
      <c r="K398" s="35"/>
    </row>
    <row r="399" spans="2:17" ht="24" customHeight="1" thickBot="1" x14ac:dyDescent="0.35">
      <c r="B399" s="34"/>
      <c r="C399" s="81"/>
      <c r="D399" s="82"/>
      <c r="E399" s="82"/>
      <c r="F399" s="82"/>
      <c r="G399" s="83"/>
      <c r="H399" s="33"/>
      <c r="I399" s="33"/>
      <c r="J399" s="33"/>
      <c r="K399" s="35"/>
    </row>
    <row r="400" spans="2:17" ht="24" customHeight="1" x14ac:dyDescent="0.3">
      <c r="B400" s="34"/>
      <c r="C400" s="33" t="s">
        <v>96</v>
      </c>
      <c r="D400" s="33"/>
      <c r="E400" s="33"/>
      <c r="F400" s="33"/>
      <c r="G400" s="33"/>
      <c r="H400" s="33"/>
      <c r="I400" s="33"/>
      <c r="J400" s="33"/>
      <c r="K400" s="35"/>
      <c r="Q400" s="64">
        <f>IF(N400=TRUE,6%,0)</f>
        <v>0</v>
      </c>
    </row>
    <row r="401" spans="2:19" ht="24" customHeight="1" thickBot="1" x14ac:dyDescent="0.35">
      <c r="B401" s="34"/>
      <c r="C401" s="33" t="s">
        <v>33</v>
      </c>
      <c r="D401" s="33"/>
      <c r="E401" s="33"/>
      <c r="F401" s="33"/>
      <c r="G401" s="33"/>
      <c r="H401" s="33"/>
      <c r="I401" s="33"/>
      <c r="J401" s="33"/>
      <c r="K401" s="35"/>
    </row>
    <row r="402" spans="2:19" ht="24" customHeight="1" thickBot="1" x14ac:dyDescent="0.35">
      <c r="B402" s="34"/>
      <c r="C402" s="81"/>
      <c r="D402" s="82"/>
      <c r="E402" s="82"/>
      <c r="F402" s="82"/>
      <c r="G402" s="83"/>
      <c r="H402" s="33"/>
      <c r="I402" s="33"/>
      <c r="J402" s="33"/>
      <c r="K402" s="35"/>
      <c r="S402" s="67">
        <f>SUM(Q383:Q402)</f>
        <v>0</v>
      </c>
    </row>
    <row r="403" spans="2:19" ht="24" customHeight="1" x14ac:dyDescent="0.3">
      <c r="B403" s="34"/>
      <c r="C403" s="33" t="s">
        <v>19</v>
      </c>
      <c r="E403" s="33"/>
      <c r="F403" s="33"/>
      <c r="G403" s="33"/>
      <c r="H403" s="33"/>
      <c r="I403" s="33"/>
      <c r="J403" s="33"/>
      <c r="K403" s="33"/>
    </row>
    <row r="404" spans="2:19" ht="24" customHeight="1" thickBot="1" x14ac:dyDescent="0.35">
      <c r="B404" s="44"/>
      <c r="C404" s="37"/>
      <c r="D404" s="37"/>
      <c r="E404" s="37"/>
      <c r="F404" s="37"/>
      <c r="G404" s="37"/>
      <c r="H404" s="37"/>
      <c r="I404" s="37"/>
      <c r="J404" s="37"/>
      <c r="K404" s="37"/>
    </row>
    <row r="405" spans="2:19" ht="24" customHeight="1" x14ac:dyDescent="0.3">
      <c r="B405" s="193" t="s">
        <v>141</v>
      </c>
      <c r="C405" s="194"/>
      <c r="D405" s="194"/>
      <c r="E405" s="194"/>
      <c r="F405" s="194"/>
      <c r="G405" s="194"/>
      <c r="H405" s="194"/>
      <c r="I405" s="194"/>
      <c r="J405" s="194"/>
      <c r="K405" s="194"/>
    </row>
    <row r="406" spans="2:19" ht="30.6" customHeight="1" x14ac:dyDescent="0.3">
      <c r="B406" s="34"/>
      <c r="C406" s="98" t="s">
        <v>88</v>
      </c>
      <c r="D406" s="98"/>
      <c r="E406" s="98"/>
      <c r="F406" s="98"/>
      <c r="G406" s="98"/>
      <c r="H406" s="98"/>
      <c r="I406" s="98"/>
      <c r="J406" s="98"/>
      <c r="K406" s="99"/>
      <c r="Q406" s="64">
        <f>IF(N406=TRUE,3.75%,0)</f>
        <v>0</v>
      </c>
    </row>
    <row r="407" spans="2:19" ht="24" customHeight="1" x14ac:dyDescent="0.3">
      <c r="B407" s="34"/>
      <c r="C407" s="97" t="s">
        <v>89</v>
      </c>
      <c r="D407" s="97"/>
      <c r="E407" s="97"/>
      <c r="F407" s="97"/>
      <c r="G407" s="97"/>
      <c r="H407" s="97"/>
      <c r="I407" s="97"/>
      <c r="J407" s="33"/>
      <c r="K407" s="35"/>
    </row>
    <row r="408" spans="2:19" ht="24" customHeight="1" x14ac:dyDescent="0.3">
      <c r="B408" s="34"/>
      <c r="C408" s="33"/>
      <c r="D408" s="95" t="s">
        <v>90</v>
      </c>
      <c r="E408" s="95"/>
      <c r="F408" s="95"/>
      <c r="G408" s="96"/>
      <c r="H408" s="96"/>
      <c r="I408" s="96"/>
      <c r="J408" s="33"/>
      <c r="K408" s="35"/>
    </row>
    <row r="409" spans="2:19" ht="24" customHeight="1" x14ac:dyDescent="0.3">
      <c r="B409" s="34"/>
      <c r="C409" s="33"/>
      <c r="D409" s="95" t="s">
        <v>91</v>
      </c>
      <c r="E409" s="95"/>
      <c r="F409" s="95"/>
      <c r="G409" s="96"/>
      <c r="H409" s="96"/>
      <c r="I409" s="96"/>
      <c r="J409" s="33"/>
      <c r="K409" s="35"/>
    </row>
    <row r="410" spans="2:19" ht="24" customHeight="1" x14ac:dyDescent="0.3">
      <c r="B410" s="34"/>
      <c r="C410" s="33"/>
      <c r="D410" s="95" t="s">
        <v>92</v>
      </c>
      <c r="E410" s="95"/>
      <c r="F410" s="95"/>
      <c r="G410" s="96"/>
      <c r="H410" s="96"/>
      <c r="I410" s="96"/>
      <c r="J410" s="33"/>
      <c r="K410" s="35"/>
    </row>
    <row r="411" spans="2:19" ht="24" customHeight="1" x14ac:dyDescent="0.3">
      <c r="B411" s="34"/>
      <c r="C411" s="33"/>
      <c r="D411" s="95" t="s">
        <v>93</v>
      </c>
      <c r="E411" s="95"/>
      <c r="F411" s="95"/>
      <c r="G411" s="96"/>
      <c r="H411" s="96"/>
      <c r="I411" s="96"/>
      <c r="J411" s="33"/>
      <c r="K411" s="35"/>
    </row>
    <row r="412" spans="2:19" ht="24" customHeight="1" thickBot="1" x14ac:dyDescent="0.35">
      <c r="B412" s="34"/>
      <c r="C412" s="43" t="s">
        <v>94</v>
      </c>
      <c r="D412" s="33"/>
      <c r="E412" s="33"/>
      <c r="F412" s="33"/>
      <c r="G412" s="33"/>
      <c r="H412" s="39"/>
      <c r="I412" s="39"/>
      <c r="J412" s="39"/>
      <c r="K412" s="35"/>
    </row>
    <row r="413" spans="2:19" ht="24" customHeight="1" thickBot="1" x14ac:dyDescent="0.35">
      <c r="B413" s="34"/>
      <c r="C413" s="81"/>
      <c r="D413" s="82"/>
      <c r="E413" s="82"/>
      <c r="F413" s="82"/>
      <c r="G413" s="83"/>
      <c r="H413" s="33"/>
      <c r="I413" s="33"/>
      <c r="J413" s="33"/>
      <c r="K413" s="35"/>
    </row>
    <row r="414" spans="2:19" ht="24" customHeight="1" x14ac:dyDescent="0.3">
      <c r="B414" s="34"/>
      <c r="C414" s="102" t="s">
        <v>108</v>
      </c>
      <c r="D414" s="102"/>
      <c r="E414" s="102"/>
      <c r="F414" s="102"/>
      <c r="G414" s="102"/>
      <c r="H414" s="102"/>
      <c r="I414" s="102"/>
      <c r="J414" s="102"/>
      <c r="K414" s="35"/>
      <c r="Q414" s="64">
        <f>IF(N414=TRUE,2.81%,0)</f>
        <v>0</v>
      </c>
    </row>
    <row r="415" spans="2:19" ht="24" customHeight="1" x14ac:dyDescent="0.3">
      <c r="B415" s="34"/>
      <c r="C415" s="97" t="s">
        <v>89</v>
      </c>
      <c r="D415" s="97"/>
      <c r="E415" s="97"/>
      <c r="F415" s="97"/>
      <c r="G415" s="97"/>
      <c r="H415" s="97"/>
      <c r="I415" s="33"/>
      <c r="J415" s="33"/>
      <c r="K415" s="35"/>
    </row>
    <row r="416" spans="2:19" ht="24" customHeight="1" x14ac:dyDescent="0.3">
      <c r="B416" s="34"/>
      <c r="C416" s="33"/>
      <c r="D416" s="95" t="s">
        <v>90</v>
      </c>
      <c r="E416" s="95"/>
      <c r="F416" s="95"/>
      <c r="G416" s="96"/>
      <c r="H416" s="96"/>
      <c r="I416" s="96"/>
      <c r="J416" s="33"/>
      <c r="K416" s="35"/>
    </row>
    <row r="417" spans="2:19" ht="24" customHeight="1" x14ac:dyDescent="0.3">
      <c r="B417" s="34"/>
      <c r="C417" s="33"/>
      <c r="D417" s="95" t="s">
        <v>91</v>
      </c>
      <c r="E417" s="95"/>
      <c r="F417" s="95"/>
      <c r="G417" s="96"/>
      <c r="H417" s="96"/>
      <c r="I417" s="96"/>
      <c r="J417" s="33"/>
      <c r="K417" s="35"/>
    </row>
    <row r="418" spans="2:19" ht="24" customHeight="1" x14ac:dyDescent="0.3">
      <c r="B418" s="34"/>
      <c r="C418" s="33"/>
      <c r="D418" s="95" t="s">
        <v>92</v>
      </c>
      <c r="E418" s="95"/>
      <c r="F418" s="95"/>
      <c r="G418" s="96"/>
      <c r="H418" s="96"/>
      <c r="I418" s="96"/>
      <c r="J418" s="33"/>
      <c r="K418" s="35"/>
    </row>
    <row r="419" spans="2:19" ht="24" customHeight="1" x14ac:dyDescent="0.3">
      <c r="B419" s="34"/>
      <c r="C419" s="33"/>
      <c r="D419" s="95" t="s">
        <v>93</v>
      </c>
      <c r="E419" s="95"/>
      <c r="F419" s="95"/>
      <c r="G419" s="96"/>
      <c r="H419" s="96"/>
      <c r="I419" s="96"/>
      <c r="J419" s="33"/>
      <c r="K419" s="35"/>
    </row>
    <row r="420" spans="2:19" ht="24" customHeight="1" thickBot="1" x14ac:dyDescent="0.35">
      <c r="B420" s="34"/>
      <c r="C420" s="43" t="s">
        <v>94</v>
      </c>
      <c r="D420" s="33"/>
      <c r="E420" s="33"/>
      <c r="F420" s="33"/>
      <c r="G420" s="33"/>
      <c r="H420" s="39"/>
      <c r="I420" s="39"/>
      <c r="J420" s="39"/>
      <c r="K420" s="35"/>
    </row>
    <row r="421" spans="2:19" ht="24" customHeight="1" thickBot="1" x14ac:dyDescent="0.35">
      <c r="B421" s="34"/>
      <c r="C421" s="81"/>
      <c r="D421" s="82"/>
      <c r="E421" s="82"/>
      <c r="F421" s="82"/>
      <c r="G421" s="83"/>
      <c r="H421" s="33"/>
      <c r="I421" s="33"/>
      <c r="J421" s="33"/>
      <c r="K421" s="35"/>
    </row>
    <row r="422" spans="2:19" ht="24" customHeight="1" x14ac:dyDescent="0.3">
      <c r="B422" s="34"/>
      <c r="C422" s="33" t="s">
        <v>96</v>
      </c>
      <c r="D422" s="33"/>
      <c r="E422" s="33"/>
      <c r="F422" s="33"/>
      <c r="G422" s="33"/>
      <c r="H422" s="33"/>
      <c r="I422" s="33"/>
      <c r="J422" s="33"/>
      <c r="K422" s="35"/>
      <c r="Q422" s="64">
        <f>IF(N422=TRUE,1.88%,0)</f>
        <v>0</v>
      </c>
    </row>
    <row r="423" spans="2:19" ht="24" customHeight="1" thickBot="1" x14ac:dyDescent="0.35">
      <c r="B423" s="34"/>
      <c r="C423" s="33" t="s">
        <v>33</v>
      </c>
      <c r="D423" s="33"/>
      <c r="E423" s="33"/>
      <c r="F423" s="33"/>
      <c r="G423" s="33"/>
      <c r="H423" s="33"/>
      <c r="I423" s="33"/>
      <c r="J423" s="33"/>
      <c r="K423" s="35"/>
    </row>
    <row r="424" spans="2:19" ht="24" customHeight="1" thickBot="1" x14ac:dyDescent="0.35">
      <c r="B424" s="34"/>
      <c r="C424" s="81"/>
      <c r="D424" s="82"/>
      <c r="E424" s="82"/>
      <c r="F424" s="82"/>
      <c r="G424" s="83"/>
      <c r="H424" s="33"/>
      <c r="I424" s="33"/>
      <c r="J424" s="33"/>
      <c r="K424" s="35"/>
    </row>
    <row r="425" spans="2:19" ht="24" customHeight="1" x14ac:dyDescent="0.3">
      <c r="B425" s="34"/>
      <c r="C425" s="33" t="s">
        <v>19</v>
      </c>
      <c r="E425" s="33"/>
      <c r="F425" s="33"/>
      <c r="G425" s="33"/>
      <c r="H425" s="33"/>
      <c r="I425" s="33"/>
      <c r="J425" s="33"/>
      <c r="K425" s="33"/>
    </row>
    <row r="426" spans="2:19" ht="24" customHeight="1" thickBot="1" x14ac:dyDescent="0.35">
      <c r="B426" s="44"/>
      <c r="C426" s="37"/>
      <c r="D426" s="37"/>
      <c r="E426" s="37"/>
      <c r="F426" s="37"/>
      <c r="G426" s="37"/>
      <c r="H426" s="37"/>
      <c r="I426" s="37"/>
      <c r="J426" s="37"/>
      <c r="K426" s="37"/>
      <c r="S426" s="67">
        <f>SUM(Q405:Q426)</f>
        <v>0</v>
      </c>
    </row>
    <row r="427" spans="2:19" ht="24" customHeight="1" x14ac:dyDescent="0.3">
      <c r="B427" s="40" t="s">
        <v>142</v>
      </c>
      <c r="C427" s="41"/>
      <c r="D427" s="41"/>
      <c r="E427" s="41"/>
      <c r="F427" s="41"/>
      <c r="G427" s="41"/>
      <c r="H427" s="41"/>
      <c r="I427" s="41"/>
      <c r="J427" s="41"/>
      <c r="K427" s="41"/>
    </row>
    <row r="428" spans="2:19" ht="24" customHeight="1" x14ac:dyDescent="0.3">
      <c r="B428" s="34"/>
      <c r="C428" s="33" t="s">
        <v>143</v>
      </c>
      <c r="D428" s="33"/>
      <c r="E428" s="33"/>
      <c r="F428" s="33"/>
      <c r="G428" s="33"/>
      <c r="H428" s="33"/>
      <c r="I428" s="33"/>
      <c r="J428" s="33"/>
      <c r="K428" s="33"/>
    </row>
    <row r="429" spans="2:19" ht="24" customHeight="1" x14ac:dyDescent="0.3">
      <c r="B429" s="34"/>
      <c r="C429" s="33" t="s">
        <v>144</v>
      </c>
      <c r="D429" s="33"/>
      <c r="E429" s="33"/>
      <c r="F429" s="33"/>
      <c r="G429" s="33"/>
      <c r="H429" s="33"/>
      <c r="I429" s="33"/>
      <c r="J429" s="33"/>
      <c r="K429" s="33"/>
    </row>
    <row r="430" spans="2:19" ht="24" customHeight="1" x14ac:dyDescent="0.3">
      <c r="B430" s="34"/>
      <c r="C430" s="33" t="s">
        <v>145</v>
      </c>
      <c r="D430" s="33"/>
      <c r="E430" s="33"/>
      <c r="F430" s="33"/>
      <c r="G430" s="33"/>
      <c r="H430" s="33"/>
      <c r="I430" s="33"/>
      <c r="J430" s="33"/>
      <c r="K430" s="33"/>
    </row>
    <row r="431" spans="2:19" ht="24" customHeight="1" x14ac:dyDescent="0.3">
      <c r="B431" s="34"/>
      <c r="C431" s="33" t="s">
        <v>146</v>
      </c>
      <c r="D431" s="33"/>
      <c r="E431" s="33"/>
      <c r="F431" s="33"/>
      <c r="G431" s="33"/>
      <c r="H431" s="33"/>
      <c r="I431" s="33"/>
      <c r="J431" s="33"/>
      <c r="K431" s="33"/>
    </row>
    <row r="432" spans="2:19" ht="24" customHeight="1" x14ac:dyDescent="0.3">
      <c r="B432" s="34"/>
      <c r="C432" s="195" t="s">
        <v>147</v>
      </c>
      <c r="D432" s="195"/>
      <c r="E432" s="33"/>
      <c r="F432" s="33"/>
      <c r="G432" s="33"/>
      <c r="H432" s="33"/>
      <c r="I432" s="33"/>
      <c r="J432" s="33"/>
      <c r="K432" s="33"/>
    </row>
    <row r="433" spans="2:11" ht="24" customHeight="1" x14ac:dyDescent="0.3">
      <c r="B433" s="34"/>
      <c r="C433" s="195" t="s">
        <v>148</v>
      </c>
      <c r="D433" s="195"/>
      <c r="E433" s="33"/>
      <c r="F433" s="33"/>
      <c r="G433" s="33"/>
      <c r="H433" s="33"/>
      <c r="I433" s="33"/>
      <c r="J433" s="33"/>
      <c r="K433" s="33"/>
    </row>
    <row r="434" spans="2:11" ht="24" customHeight="1" x14ac:dyDescent="0.3">
      <c r="B434" s="34"/>
      <c r="C434" s="195" t="s">
        <v>149</v>
      </c>
      <c r="D434" s="195"/>
      <c r="E434" s="33"/>
      <c r="F434" s="33"/>
      <c r="G434" s="33"/>
      <c r="H434" s="33"/>
      <c r="I434" s="33"/>
      <c r="J434" s="33"/>
      <c r="K434" s="33"/>
    </row>
    <row r="435" spans="2:11" ht="24" customHeight="1" x14ac:dyDescent="0.3">
      <c r="B435" s="34"/>
      <c r="C435" s="195" t="s">
        <v>150</v>
      </c>
      <c r="D435" s="195"/>
      <c r="E435" s="33"/>
      <c r="F435" s="33"/>
      <c r="G435" s="33"/>
      <c r="H435" s="33"/>
      <c r="I435" s="33"/>
      <c r="J435" s="33"/>
      <c r="K435" s="33"/>
    </row>
    <row r="436" spans="2:11" ht="24" customHeight="1" x14ac:dyDescent="0.3">
      <c r="B436" s="34"/>
      <c r="C436" s="195" t="s">
        <v>151</v>
      </c>
      <c r="D436" s="195"/>
      <c r="E436" s="33"/>
      <c r="F436" s="33"/>
      <c r="G436" s="33"/>
      <c r="H436" s="33"/>
      <c r="I436" s="33"/>
      <c r="J436" s="33"/>
      <c r="K436" s="33"/>
    </row>
    <row r="437" spans="2:11" ht="24" customHeight="1" x14ac:dyDescent="0.3">
      <c r="B437" s="34"/>
      <c r="C437" s="195" t="s">
        <v>152</v>
      </c>
      <c r="D437" s="195"/>
      <c r="E437" s="33"/>
      <c r="F437" s="33"/>
      <c r="G437" s="33"/>
      <c r="H437" s="33"/>
      <c r="I437" s="33"/>
      <c r="J437" s="33"/>
      <c r="K437" s="33"/>
    </row>
    <row r="438" spans="2:11" ht="24" customHeight="1" x14ac:dyDescent="0.3">
      <c r="B438" s="34"/>
      <c r="C438" s="33" t="s">
        <v>153</v>
      </c>
      <c r="D438" s="33"/>
      <c r="E438" s="33"/>
      <c r="F438" s="33"/>
      <c r="G438" s="33"/>
      <c r="H438" s="33"/>
      <c r="I438" s="33"/>
      <c r="J438" s="33"/>
      <c r="K438" s="33"/>
    </row>
    <row r="439" spans="2:11" ht="24" customHeight="1" x14ac:dyDescent="0.3">
      <c r="B439" s="34"/>
      <c r="C439" s="33" t="s">
        <v>154</v>
      </c>
      <c r="D439" s="33"/>
      <c r="E439" s="33"/>
      <c r="F439" s="33"/>
      <c r="G439" s="33"/>
      <c r="H439" s="33"/>
      <c r="I439" s="33"/>
      <c r="J439" s="33"/>
      <c r="K439" s="33"/>
    </row>
    <row r="440" spans="2:11" ht="24" customHeight="1" thickBot="1" x14ac:dyDescent="0.35">
      <c r="B440" s="34"/>
      <c r="C440" s="33" t="s">
        <v>94</v>
      </c>
      <c r="D440" s="33"/>
      <c r="E440" s="33"/>
      <c r="F440" s="33"/>
      <c r="G440" s="33"/>
      <c r="H440" s="33"/>
      <c r="I440" s="33"/>
      <c r="J440" s="33"/>
      <c r="K440" s="33"/>
    </row>
    <row r="441" spans="2:11" ht="24" customHeight="1" thickBot="1" x14ac:dyDescent="0.35">
      <c r="B441" s="34"/>
      <c r="C441" s="81"/>
      <c r="D441" s="82"/>
      <c r="E441" s="82"/>
      <c r="F441" s="82"/>
      <c r="G441" s="83"/>
      <c r="H441" s="33"/>
      <c r="I441" s="33"/>
      <c r="J441" s="33"/>
      <c r="K441" s="33"/>
    </row>
    <row r="442" spans="2:11" ht="24" customHeight="1" thickBot="1" x14ac:dyDescent="0.35">
      <c r="B442" s="44"/>
      <c r="C442" s="37"/>
      <c r="D442" s="37"/>
      <c r="E442" s="37"/>
      <c r="F442" s="37"/>
      <c r="G442" s="37"/>
      <c r="H442" s="37"/>
      <c r="I442" s="37"/>
      <c r="J442" s="37"/>
      <c r="K442" s="37"/>
    </row>
    <row r="443" spans="2:11" ht="24" customHeight="1" x14ac:dyDescent="0.3">
      <c r="B443" s="40" t="s">
        <v>155</v>
      </c>
      <c r="C443" s="41"/>
      <c r="D443" s="41"/>
      <c r="E443" s="41"/>
      <c r="F443" s="41"/>
      <c r="G443" s="41"/>
      <c r="H443" s="41"/>
      <c r="I443" s="41"/>
      <c r="J443" s="41"/>
      <c r="K443" s="41"/>
    </row>
    <row r="444" spans="2:11" ht="24" customHeight="1" x14ac:dyDescent="0.3">
      <c r="B444" s="34"/>
      <c r="C444" s="33" t="s">
        <v>143</v>
      </c>
      <c r="D444" s="33"/>
      <c r="E444" s="33"/>
      <c r="F444" s="33"/>
      <c r="G444" s="33"/>
      <c r="H444" s="33"/>
      <c r="I444" s="33"/>
      <c r="J444" s="33"/>
      <c r="K444" s="33"/>
    </row>
    <row r="445" spans="2:11" ht="24" customHeight="1" x14ac:dyDescent="0.3">
      <c r="B445" s="34"/>
      <c r="C445" s="33" t="s">
        <v>144</v>
      </c>
      <c r="D445" s="33"/>
      <c r="E445" s="33"/>
      <c r="F445" s="33"/>
      <c r="G445" s="33"/>
      <c r="H445" s="33"/>
      <c r="I445" s="33"/>
      <c r="J445" s="33"/>
      <c r="K445" s="33"/>
    </row>
    <row r="446" spans="2:11" ht="24" customHeight="1" x14ac:dyDescent="0.3">
      <c r="B446" s="34"/>
      <c r="C446" s="33" t="s">
        <v>145</v>
      </c>
      <c r="D446" s="33"/>
      <c r="E446" s="33"/>
      <c r="F446" s="33"/>
      <c r="G446" s="33"/>
      <c r="H446" s="33"/>
      <c r="I446" s="33"/>
      <c r="J446" s="33"/>
      <c r="K446" s="33"/>
    </row>
    <row r="447" spans="2:11" ht="24" customHeight="1" x14ac:dyDescent="0.3">
      <c r="B447" s="34"/>
      <c r="C447" s="33" t="s">
        <v>146</v>
      </c>
      <c r="D447" s="33"/>
      <c r="E447" s="33"/>
      <c r="F447" s="33"/>
      <c r="G447" s="33"/>
      <c r="H447" s="33"/>
      <c r="I447" s="33"/>
      <c r="J447" s="33"/>
      <c r="K447" s="33"/>
    </row>
    <row r="448" spans="2:11" ht="24" customHeight="1" x14ac:dyDescent="0.3">
      <c r="B448" s="34"/>
      <c r="C448" s="33" t="s">
        <v>147</v>
      </c>
      <c r="D448" s="33"/>
      <c r="E448" s="33"/>
      <c r="F448" s="33"/>
      <c r="G448" s="33"/>
      <c r="H448" s="33"/>
      <c r="I448" s="33"/>
      <c r="J448" s="33"/>
      <c r="K448" s="33"/>
    </row>
    <row r="449" spans="2:11" ht="24" customHeight="1" x14ac:dyDescent="0.3">
      <c r="B449" s="34"/>
      <c r="C449" s="33" t="s">
        <v>148</v>
      </c>
      <c r="D449" s="33"/>
      <c r="E449" s="33"/>
      <c r="F449" s="33"/>
      <c r="G449" s="33"/>
      <c r="H449" s="33"/>
      <c r="I449" s="33"/>
      <c r="J449" s="33"/>
      <c r="K449" s="33"/>
    </row>
    <row r="450" spans="2:11" ht="24" customHeight="1" x14ac:dyDescent="0.3">
      <c r="B450" s="34"/>
      <c r="C450" s="33" t="s">
        <v>149</v>
      </c>
      <c r="D450" s="33"/>
      <c r="E450" s="33"/>
      <c r="F450" s="33"/>
      <c r="G450" s="33"/>
      <c r="H450" s="33"/>
      <c r="I450" s="33"/>
      <c r="J450" s="33"/>
      <c r="K450" s="33"/>
    </row>
    <row r="451" spans="2:11" ht="24" customHeight="1" x14ac:dyDescent="0.3">
      <c r="B451" s="34"/>
      <c r="C451" s="33" t="s">
        <v>150</v>
      </c>
      <c r="D451" s="33"/>
      <c r="E451" s="33"/>
      <c r="F451" s="33"/>
      <c r="G451" s="33"/>
      <c r="H451" s="33"/>
      <c r="I451" s="33"/>
      <c r="J451" s="33"/>
      <c r="K451" s="33"/>
    </row>
    <row r="452" spans="2:11" ht="24" customHeight="1" x14ac:dyDescent="0.3">
      <c r="B452" s="34"/>
      <c r="C452" s="33" t="s">
        <v>151</v>
      </c>
      <c r="D452" s="33"/>
      <c r="E452" s="33"/>
      <c r="F452" s="33"/>
      <c r="G452" s="33"/>
      <c r="H452" s="33"/>
      <c r="I452" s="33"/>
      <c r="J452" s="33"/>
      <c r="K452" s="33"/>
    </row>
    <row r="453" spans="2:11" ht="24" customHeight="1" x14ac:dyDescent="0.3">
      <c r="B453" s="34"/>
      <c r="C453" s="33" t="s">
        <v>152</v>
      </c>
      <c r="D453" s="33"/>
      <c r="E453" s="33"/>
      <c r="F453" s="33"/>
      <c r="G453" s="33"/>
      <c r="H453" s="33"/>
      <c r="I453" s="33"/>
      <c r="J453" s="33"/>
      <c r="K453" s="33"/>
    </row>
    <row r="454" spans="2:11" ht="24" customHeight="1" x14ac:dyDescent="0.3">
      <c r="B454" s="34"/>
      <c r="C454" s="33" t="s">
        <v>153</v>
      </c>
      <c r="D454" s="33"/>
      <c r="E454" s="33"/>
      <c r="F454" s="33"/>
      <c r="G454" s="33"/>
      <c r="H454" s="33"/>
      <c r="I454" s="33"/>
      <c r="J454" s="33"/>
      <c r="K454" s="33"/>
    </row>
    <row r="455" spans="2:11" ht="24" customHeight="1" x14ac:dyDescent="0.3">
      <c r="B455" s="34"/>
      <c r="C455" s="33" t="s">
        <v>154</v>
      </c>
      <c r="D455" s="33"/>
      <c r="E455" s="33"/>
      <c r="F455" s="33"/>
      <c r="G455" s="33"/>
      <c r="H455" s="33"/>
      <c r="I455" s="33"/>
      <c r="J455" s="33"/>
      <c r="K455" s="33"/>
    </row>
    <row r="456" spans="2:11" ht="24" customHeight="1" thickBot="1" x14ac:dyDescent="0.35">
      <c r="B456" s="34"/>
      <c r="C456" s="33" t="s">
        <v>94</v>
      </c>
      <c r="D456" s="33"/>
      <c r="E456" s="33"/>
      <c r="F456" s="33"/>
      <c r="G456" s="33"/>
      <c r="H456" s="33"/>
      <c r="I456" s="33"/>
      <c r="J456" s="33"/>
      <c r="K456" s="33"/>
    </row>
    <row r="457" spans="2:11" ht="24" customHeight="1" thickBot="1" x14ac:dyDescent="0.35">
      <c r="B457" s="34"/>
      <c r="C457" s="81"/>
      <c r="D457" s="82"/>
      <c r="E457" s="82"/>
      <c r="F457" s="82"/>
      <c r="G457" s="83"/>
      <c r="H457" s="33"/>
      <c r="I457" s="33"/>
      <c r="J457" s="33"/>
      <c r="K457" s="33"/>
    </row>
    <row r="458" spans="2:11" ht="24" customHeight="1" thickBot="1" x14ac:dyDescent="0.35">
      <c r="B458" s="44"/>
      <c r="C458" s="37"/>
      <c r="D458" s="37"/>
      <c r="E458" s="37"/>
      <c r="F458" s="37"/>
      <c r="G458" s="37"/>
      <c r="H458" s="37"/>
      <c r="I458" s="37"/>
      <c r="J458" s="37"/>
      <c r="K458" s="37"/>
    </row>
    <row r="459" spans="2:11" ht="24" customHeight="1" x14ac:dyDescent="0.3">
      <c r="B459" s="40" t="s">
        <v>156</v>
      </c>
      <c r="C459" s="41"/>
      <c r="D459" s="41"/>
      <c r="E459" s="41"/>
      <c r="F459" s="41"/>
      <c r="G459" s="41"/>
      <c r="H459" s="41"/>
      <c r="I459" s="41"/>
      <c r="J459" s="41"/>
      <c r="K459" s="41"/>
    </row>
    <row r="460" spans="2:11" ht="24" customHeight="1" x14ac:dyDescent="0.3">
      <c r="B460" s="34"/>
      <c r="C460" s="33" t="s">
        <v>18</v>
      </c>
      <c r="E460" s="33"/>
      <c r="F460" s="33"/>
      <c r="G460" s="33"/>
      <c r="H460" s="33"/>
      <c r="I460" s="33"/>
      <c r="J460" s="33"/>
      <c r="K460" s="33"/>
    </row>
    <row r="461" spans="2:11" ht="24" customHeight="1" thickBot="1" x14ac:dyDescent="0.35">
      <c r="B461" s="34"/>
      <c r="C461" s="33" t="s">
        <v>33</v>
      </c>
      <c r="D461" s="33"/>
      <c r="E461" s="33"/>
      <c r="F461" s="33"/>
      <c r="G461" s="33"/>
      <c r="H461" s="33"/>
      <c r="I461" s="33"/>
      <c r="J461" s="33"/>
      <c r="K461" s="33"/>
    </row>
    <row r="462" spans="2:11" ht="24" customHeight="1" thickBot="1" x14ac:dyDescent="0.35">
      <c r="B462" s="34"/>
      <c r="C462" s="81"/>
      <c r="D462" s="82"/>
      <c r="E462" s="82"/>
      <c r="F462" s="82"/>
      <c r="G462" s="83"/>
      <c r="H462" s="33"/>
      <c r="I462" s="33"/>
      <c r="J462" s="33"/>
      <c r="K462" s="33"/>
    </row>
    <row r="463" spans="2:11" ht="24" customHeight="1" x14ac:dyDescent="0.3">
      <c r="B463" s="34"/>
      <c r="C463" s="33" t="s">
        <v>19</v>
      </c>
      <c r="E463" s="33"/>
      <c r="F463" s="33"/>
      <c r="G463" s="33"/>
      <c r="H463" s="33"/>
      <c r="I463" s="33"/>
      <c r="J463" s="33"/>
      <c r="K463" s="33"/>
    </row>
    <row r="464" spans="2:11" ht="24" customHeight="1" x14ac:dyDescent="0.3">
      <c r="B464" s="34"/>
      <c r="C464" s="33"/>
      <c r="D464" s="33"/>
      <c r="E464" s="33"/>
      <c r="F464" s="33"/>
      <c r="G464" s="33"/>
      <c r="H464" s="33"/>
      <c r="I464" s="33"/>
      <c r="J464" s="33"/>
      <c r="K464" s="33"/>
    </row>
    <row r="465" spans="2:17" ht="24" customHeight="1" x14ac:dyDescent="0.3">
      <c r="B465" s="34" t="s">
        <v>157</v>
      </c>
      <c r="C465" s="33"/>
      <c r="D465" s="33"/>
      <c r="E465" s="33"/>
      <c r="F465" s="33"/>
      <c r="G465" s="33"/>
      <c r="H465" s="33"/>
      <c r="I465" s="33"/>
      <c r="J465" s="33"/>
      <c r="K465" s="33"/>
    </row>
    <row r="466" spans="2:17" ht="24" customHeight="1" x14ac:dyDescent="0.3">
      <c r="B466" s="34"/>
      <c r="C466" s="33" t="s">
        <v>18</v>
      </c>
      <c r="D466" s="33"/>
      <c r="E466" s="33"/>
      <c r="F466" s="33"/>
      <c r="G466" s="33"/>
      <c r="H466" s="33"/>
      <c r="I466" s="33"/>
      <c r="J466" s="33"/>
      <c r="K466" s="33"/>
    </row>
    <row r="467" spans="2:17" ht="35.4" customHeight="1" thickBot="1" x14ac:dyDescent="0.35">
      <c r="B467" s="34"/>
      <c r="C467" s="85" t="s">
        <v>202</v>
      </c>
      <c r="D467" s="85"/>
      <c r="E467" s="85"/>
      <c r="F467" s="85"/>
      <c r="G467" s="85"/>
      <c r="H467" s="85"/>
      <c r="I467" s="85"/>
      <c r="J467" s="85"/>
      <c r="K467" s="85"/>
    </row>
    <row r="468" spans="2:17" ht="24" customHeight="1" thickBot="1" x14ac:dyDescent="0.35">
      <c r="B468" s="34"/>
      <c r="C468" s="81"/>
      <c r="D468" s="82"/>
      <c r="E468" s="82"/>
      <c r="F468" s="82"/>
      <c r="G468" s="83"/>
      <c r="H468" s="33"/>
      <c r="I468" s="33"/>
      <c r="J468" s="33"/>
      <c r="K468" s="33"/>
    </row>
    <row r="469" spans="2:17" ht="24" customHeight="1" x14ac:dyDescent="0.3">
      <c r="B469" s="34"/>
      <c r="C469" s="33" t="s">
        <v>158</v>
      </c>
      <c r="D469" s="33"/>
      <c r="E469" s="33"/>
      <c r="F469" s="33"/>
      <c r="G469" s="33"/>
      <c r="H469" s="33"/>
      <c r="I469" s="33"/>
      <c r="J469" s="33"/>
      <c r="K469" s="33"/>
    </row>
    <row r="470" spans="2:17" ht="24" customHeight="1" x14ac:dyDescent="0.3">
      <c r="B470" s="34"/>
      <c r="C470" s="33" t="s">
        <v>19</v>
      </c>
      <c r="D470" s="33"/>
      <c r="E470" s="33"/>
      <c r="F470" s="33"/>
      <c r="G470" s="33"/>
      <c r="H470" s="33"/>
      <c r="I470" s="33"/>
      <c r="J470" s="33"/>
      <c r="K470" s="33"/>
    </row>
    <row r="471" spans="2:17" ht="24" customHeight="1" x14ac:dyDescent="0.3">
      <c r="B471" s="34"/>
      <c r="C471" s="33"/>
      <c r="D471" s="33"/>
      <c r="E471" s="33"/>
      <c r="F471" s="33"/>
      <c r="G471" s="33"/>
      <c r="H471" s="33"/>
      <c r="I471" s="33"/>
      <c r="J471" s="33"/>
      <c r="K471" s="33"/>
    </row>
    <row r="472" spans="2:17" ht="33" customHeight="1" x14ac:dyDescent="0.3">
      <c r="B472" s="84" t="s">
        <v>203</v>
      </c>
      <c r="C472" s="85"/>
      <c r="D472" s="85"/>
      <c r="E472" s="85"/>
      <c r="F472" s="85"/>
      <c r="G472" s="85"/>
      <c r="H472" s="85"/>
      <c r="I472" s="85"/>
      <c r="J472" s="85"/>
      <c r="K472" s="85"/>
    </row>
    <row r="473" spans="2:17" ht="24" customHeight="1" x14ac:dyDescent="0.3">
      <c r="B473" s="34"/>
      <c r="C473" s="33" t="s">
        <v>18</v>
      </c>
      <c r="E473" s="33"/>
      <c r="F473" s="33"/>
      <c r="G473" s="33"/>
      <c r="H473" s="33"/>
      <c r="I473" s="33"/>
      <c r="J473" s="33"/>
      <c r="K473" s="33"/>
    </row>
    <row r="474" spans="2:17" ht="24" customHeight="1" thickBot="1" x14ac:dyDescent="0.35">
      <c r="B474" s="34"/>
      <c r="C474" s="33" t="s">
        <v>33</v>
      </c>
      <c r="D474" s="33"/>
      <c r="E474" s="33"/>
      <c r="F474" s="33"/>
      <c r="G474" s="33"/>
      <c r="H474" s="33"/>
      <c r="I474" s="33"/>
      <c r="J474" s="33"/>
      <c r="K474" s="33"/>
    </row>
    <row r="475" spans="2:17" ht="24" customHeight="1" thickBot="1" x14ac:dyDescent="0.35">
      <c r="B475" s="34"/>
      <c r="C475" s="81"/>
      <c r="D475" s="82"/>
      <c r="E475" s="82"/>
      <c r="F475" s="82"/>
      <c r="G475" s="83"/>
      <c r="H475" s="33"/>
      <c r="I475" s="33"/>
      <c r="J475" s="33"/>
      <c r="K475" s="33"/>
    </row>
    <row r="476" spans="2:17" ht="24" customHeight="1" x14ac:dyDescent="0.3">
      <c r="B476" s="34"/>
      <c r="C476" s="33" t="s">
        <v>19</v>
      </c>
      <c r="E476" s="33"/>
      <c r="F476" s="33"/>
      <c r="G476" s="33"/>
      <c r="H476" s="33"/>
      <c r="I476" s="33"/>
      <c r="J476" s="33"/>
      <c r="K476" s="33"/>
    </row>
    <row r="477" spans="2:17" ht="24" customHeight="1" thickBot="1" x14ac:dyDescent="0.35">
      <c r="B477" s="44"/>
      <c r="C477" s="37"/>
      <c r="D477" s="37"/>
      <c r="E477" s="37"/>
      <c r="F477" s="37"/>
      <c r="G477" s="37"/>
      <c r="H477" s="37"/>
      <c r="I477" s="37"/>
      <c r="J477" s="37"/>
      <c r="K477" s="37"/>
    </row>
    <row r="478" spans="2:17" ht="32.4" customHeight="1" x14ac:dyDescent="0.3">
      <c r="B478" s="100" t="s">
        <v>204</v>
      </c>
      <c r="C478" s="101"/>
      <c r="D478" s="101"/>
      <c r="E478" s="101"/>
      <c r="F478" s="101"/>
      <c r="G478" s="101"/>
      <c r="H478" s="101"/>
      <c r="I478" s="101"/>
      <c r="J478" s="101"/>
      <c r="K478" s="101"/>
    </row>
    <row r="479" spans="2:17" ht="24" customHeight="1" x14ac:dyDescent="0.3">
      <c r="B479" s="34"/>
      <c r="C479" s="33" t="s">
        <v>18</v>
      </c>
      <c r="D479" s="33"/>
      <c r="E479" s="33"/>
      <c r="F479" s="33"/>
      <c r="G479" s="33"/>
      <c r="H479" s="33"/>
      <c r="I479" s="33"/>
      <c r="J479" s="33"/>
      <c r="K479" s="33"/>
    </row>
    <row r="480" spans="2:17" ht="24" customHeight="1" x14ac:dyDescent="0.3">
      <c r="B480" s="34"/>
      <c r="C480" s="33" t="s">
        <v>19</v>
      </c>
      <c r="D480" s="33"/>
      <c r="E480" s="33"/>
      <c r="F480" s="33"/>
      <c r="G480" s="33"/>
      <c r="H480" s="33"/>
      <c r="I480" s="33"/>
      <c r="J480" s="33"/>
      <c r="K480" s="33"/>
      <c r="Q480" s="64">
        <f>IF(N480=TRUE,5.83%,0)</f>
        <v>0</v>
      </c>
    </row>
    <row r="481" spans="2:17" ht="24" customHeight="1" x14ac:dyDescent="0.3">
      <c r="B481" s="34"/>
      <c r="C481" s="33"/>
      <c r="D481" s="33"/>
      <c r="E481" s="33"/>
      <c r="F481" s="33"/>
      <c r="G481" s="33"/>
      <c r="H481" s="33"/>
      <c r="I481" s="33"/>
      <c r="J481" s="33"/>
      <c r="K481" s="33"/>
    </row>
    <row r="482" spans="2:17" ht="30.6" customHeight="1" x14ac:dyDescent="0.3">
      <c r="B482" s="84" t="s">
        <v>205</v>
      </c>
      <c r="C482" s="85"/>
      <c r="D482" s="85"/>
      <c r="E482" s="85"/>
      <c r="F482" s="85"/>
      <c r="G482" s="85"/>
      <c r="H482" s="85"/>
      <c r="I482" s="85"/>
      <c r="J482" s="85"/>
      <c r="K482" s="85"/>
    </row>
    <row r="483" spans="2:17" ht="24" customHeight="1" x14ac:dyDescent="0.3">
      <c r="B483" s="34"/>
      <c r="C483" s="33" t="s">
        <v>18</v>
      </c>
      <c r="D483" s="33"/>
      <c r="E483" s="33"/>
      <c r="F483" s="33"/>
      <c r="G483" s="33"/>
      <c r="H483" s="33"/>
      <c r="I483" s="33"/>
      <c r="J483" s="33"/>
      <c r="K483" s="33"/>
      <c r="Q483" s="64">
        <f t="shared" ref="Q483" si="13">IF(N483=TRUE,5.83%,0)</f>
        <v>0</v>
      </c>
    </row>
    <row r="484" spans="2:17" ht="35.4" customHeight="1" thickBot="1" x14ac:dyDescent="0.35">
      <c r="B484" s="34"/>
      <c r="C484" s="85" t="s">
        <v>206</v>
      </c>
      <c r="D484" s="85"/>
      <c r="E484" s="85"/>
      <c r="F484" s="85"/>
      <c r="G484" s="85"/>
      <c r="H484" s="85"/>
      <c r="I484" s="85"/>
      <c r="J484" s="85"/>
      <c r="K484" s="85"/>
    </row>
    <row r="485" spans="2:17" ht="24" customHeight="1" thickBot="1" x14ac:dyDescent="0.35">
      <c r="B485" s="34"/>
      <c r="C485" s="81"/>
      <c r="D485" s="82"/>
      <c r="E485" s="82"/>
      <c r="F485" s="82"/>
      <c r="G485" s="83"/>
      <c r="H485" s="33"/>
      <c r="I485" s="33"/>
      <c r="J485" s="33"/>
      <c r="K485" s="33"/>
    </row>
    <row r="486" spans="2:17" ht="24" customHeight="1" x14ac:dyDescent="0.3">
      <c r="B486" s="34"/>
      <c r="C486" s="33" t="s">
        <v>19</v>
      </c>
      <c r="D486" s="33"/>
      <c r="E486" s="33"/>
      <c r="F486" s="33"/>
      <c r="G486" s="33"/>
      <c r="H486" s="33"/>
      <c r="I486" s="33"/>
      <c r="J486" s="33"/>
      <c r="K486" s="33"/>
    </row>
    <row r="487" spans="2:17" ht="24" customHeight="1" x14ac:dyDescent="0.3">
      <c r="B487" s="34"/>
      <c r="C487" s="33"/>
      <c r="D487" s="33"/>
      <c r="E487" s="33"/>
      <c r="F487" s="33"/>
      <c r="G487" s="33"/>
      <c r="H487" s="33"/>
      <c r="I487" s="33"/>
      <c r="J487" s="33"/>
      <c r="K487" s="33"/>
    </row>
    <row r="488" spans="2:17" ht="31.8" customHeight="1" x14ac:dyDescent="0.3">
      <c r="B488" s="84" t="s">
        <v>159</v>
      </c>
      <c r="C488" s="85"/>
      <c r="D488" s="85"/>
      <c r="E488" s="85"/>
      <c r="F488" s="85"/>
      <c r="G488" s="85"/>
      <c r="H488" s="85"/>
      <c r="I488" s="85"/>
      <c r="J488" s="85"/>
      <c r="K488" s="85"/>
    </row>
    <row r="489" spans="2:17" ht="32.4" customHeight="1" x14ac:dyDescent="0.3">
      <c r="B489" s="34"/>
      <c r="C489" s="85" t="s">
        <v>207</v>
      </c>
      <c r="D489" s="85"/>
      <c r="E489" s="85"/>
      <c r="F489" s="85"/>
      <c r="G489" s="85"/>
      <c r="H489" s="85"/>
      <c r="I489" s="85"/>
      <c r="J489" s="85"/>
      <c r="K489" s="85"/>
    </row>
    <row r="490" spans="2:17" ht="33" customHeight="1" x14ac:dyDescent="0.3">
      <c r="B490" s="34"/>
      <c r="C490" s="85" t="s">
        <v>208</v>
      </c>
      <c r="D490" s="85"/>
      <c r="E490" s="85"/>
      <c r="F490" s="85"/>
      <c r="G490" s="85"/>
      <c r="H490" s="85"/>
      <c r="I490" s="85"/>
      <c r="J490" s="85"/>
      <c r="K490" s="85"/>
    </row>
    <row r="491" spans="2:17" ht="30" customHeight="1" x14ac:dyDescent="0.3">
      <c r="B491" s="34"/>
      <c r="C491" s="85" t="s">
        <v>209</v>
      </c>
      <c r="D491" s="85"/>
      <c r="E491" s="85"/>
      <c r="F491" s="85"/>
      <c r="G491" s="85"/>
      <c r="H491" s="85"/>
      <c r="I491" s="85"/>
      <c r="J491" s="85"/>
      <c r="K491" s="85"/>
    </row>
    <row r="492" spans="2:17" ht="33" customHeight="1" x14ac:dyDescent="0.3">
      <c r="B492" s="34"/>
      <c r="C492" s="85" t="s">
        <v>210</v>
      </c>
      <c r="D492" s="85"/>
      <c r="E492" s="85"/>
      <c r="F492" s="85"/>
      <c r="G492" s="85"/>
      <c r="H492" s="85"/>
      <c r="I492" s="85"/>
      <c r="J492" s="85"/>
      <c r="K492" s="85"/>
    </row>
    <row r="493" spans="2:17" ht="31.8" customHeight="1" x14ac:dyDescent="0.3">
      <c r="B493" s="34"/>
      <c r="C493" s="85" t="s">
        <v>211</v>
      </c>
      <c r="D493" s="85"/>
      <c r="E493" s="85"/>
      <c r="F493" s="85"/>
      <c r="G493" s="85"/>
      <c r="H493" s="85"/>
      <c r="I493" s="85"/>
      <c r="J493" s="85"/>
      <c r="K493" s="85"/>
    </row>
    <row r="494" spans="2:17" ht="24" customHeight="1" thickBot="1" x14ac:dyDescent="0.35">
      <c r="B494" s="34"/>
      <c r="C494" s="33" t="s">
        <v>160</v>
      </c>
      <c r="D494" s="33"/>
      <c r="E494" s="33"/>
      <c r="F494" s="33"/>
      <c r="G494" s="33"/>
      <c r="H494" s="33"/>
      <c r="I494" s="33"/>
      <c r="J494" s="33"/>
      <c r="K494" s="33"/>
    </row>
    <row r="495" spans="2:17" ht="24" customHeight="1" thickBot="1" x14ac:dyDescent="0.35">
      <c r="B495" s="52"/>
      <c r="C495" s="81"/>
      <c r="D495" s="82"/>
      <c r="E495" s="82"/>
      <c r="F495" s="82"/>
      <c r="G495" s="83"/>
      <c r="H495" s="46"/>
      <c r="I495" s="46"/>
      <c r="J495" s="46"/>
      <c r="K495" s="46"/>
    </row>
    <row r="496" spans="2:17" ht="24" customHeight="1" x14ac:dyDescent="0.3">
      <c r="B496" s="52"/>
      <c r="C496" s="46"/>
      <c r="D496" s="46"/>
      <c r="E496" s="46"/>
      <c r="F496" s="46"/>
      <c r="G496" s="46"/>
      <c r="H496" s="46"/>
      <c r="I496" s="46"/>
      <c r="J496" s="46"/>
      <c r="K496" s="46"/>
    </row>
    <row r="497" spans="2:19" ht="24" customHeight="1" x14ac:dyDescent="0.3">
      <c r="B497" s="52"/>
      <c r="C497" s="46"/>
      <c r="D497" s="46"/>
      <c r="E497" s="46"/>
      <c r="F497" s="46"/>
      <c r="G497" s="46"/>
      <c r="H497" s="46"/>
      <c r="I497" s="46"/>
      <c r="J497" s="46"/>
      <c r="K497" s="46"/>
      <c r="S497" s="67">
        <f>SUM(Q479:Q496)</f>
        <v>0</v>
      </c>
    </row>
    <row r="498" spans="2:19" ht="24" customHeight="1" x14ac:dyDescent="0.3">
      <c r="B498" s="52"/>
      <c r="C498" s="46"/>
      <c r="D498" s="46"/>
      <c r="E498" s="46"/>
      <c r="F498" s="46"/>
      <c r="G498" s="46"/>
      <c r="H498" s="46"/>
      <c r="I498" s="46"/>
      <c r="J498" s="46"/>
      <c r="K498" s="46"/>
    </row>
    <row r="499" spans="2:19" ht="24" customHeight="1" thickBot="1" x14ac:dyDescent="0.35">
      <c r="B499" s="44"/>
      <c r="C499" s="37"/>
      <c r="D499" s="37"/>
      <c r="E499" s="37"/>
      <c r="F499" s="37"/>
      <c r="G499" s="37"/>
      <c r="H499" s="37"/>
      <c r="I499" s="37"/>
      <c r="J499" s="37"/>
      <c r="K499" s="37"/>
    </row>
    <row r="500" spans="2:19" ht="24" customHeight="1" x14ac:dyDescent="0.3">
      <c r="B500" s="40" t="s">
        <v>161</v>
      </c>
      <c r="C500" s="41"/>
      <c r="D500" s="41"/>
      <c r="E500" s="41"/>
      <c r="F500" s="41"/>
      <c r="G500" s="41"/>
      <c r="H500" s="41"/>
      <c r="I500" s="41"/>
      <c r="J500" s="41"/>
      <c r="K500" s="41"/>
    </row>
    <row r="501" spans="2:19" ht="24" customHeight="1" x14ac:dyDescent="0.3">
      <c r="B501" s="34"/>
      <c r="C501" s="33" t="s">
        <v>18</v>
      </c>
      <c r="D501" s="33"/>
      <c r="E501" s="33"/>
      <c r="F501" s="33"/>
      <c r="G501" s="33"/>
      <c r="H501" s="33"/>
      <c r="I501" s="33"/>
      <c r="J501" s="33"/>
      <c r="K501" s="33"/>
    </row>
    <row r="502" spans="2:19" ht="24" customHeight="1" thickBot="1" x14ac:dyDescent="0.35">
      <c r="B502" s="34"/>
      <c r="C502" s="33" t="s">
        <v>33</v>
      </c>
      <c r="D502" s="33"/>
      <c r="E502" s="33"/>
      <c r="F502" s="33"/>
      <c r="G502" s="33"/>
      <c r="H502" s="33"/>
      <c r="I502" s="33"/>
      <c r="J502" s="33"/>
      <c r="K502" s="33"/>
    </row>
    <row r="503" spans="2:19" ht="24" customHeight="1" thickBot="1" x14ac:dyDescent="0.35">
      <c r="B503" s="34"/>
      <c r="C503" s="81"/>
      <c r="D503" s="82"/>
      <c r="E503" s="82"/>
      <c r="F503" s="82"/>
      <c r="G503" s="83"/>
      <c r="H503" s="33"/>
      <c r="I503" s="33"/>
      <c r="J503" s="33"/>
      <c r="K503" s="33"/>
    </row>
    <row r="504" spans="2:19" ht="24" customHeight="1" x14ac:dyDescent="0.3">
      <c r="B504" s="34"/>
      <c r="C504" s="33" t="s">
        <v>19</v>
      </c>
      <c r="D504" s="33"/>
      <c r="E504" s="33"/>
      <c r="F504" s="33"/>
      <c r="G504" s="33"/>
      <c r="H504" s="33"/>
      <c r="I504" s="33"/>
      <c r="J504" s="33"/>
      <c r="K504" s="33"/>
    </row>
    <row r="505" spans="2:19" ht="24" customHeight="1" x14ac:dyDescent="0.3">
      <c r="B505" s="34"/>
      <c r="C505" s="33"/>
      <c r="D505" s="33"/>
      <c r="E505" s="33"/>
      <c r="F505" s="33"/>
      <c r="G505" s="33"/>
      <c r="H505" s="33"/>
      <c r="I505" s="33"/>
      <c r="J505" s="33"/>
      <c r="K505" s="33"/>
    </row>
    <row r="506" spans="2:19" ht="24" customHeight="1" thickBot="1" x14ac:dyDescent="0.35">
      <c r="B506" s="34" t="s">
        <v>162</v>
      </c>
      <c r="C506" s="33"/>
      <c r="D506" s="33"/>
      <c r="E506" s="33"/>
      <c r="F506" s="33"/>
      <c r="G506" s="33"/>
      <c r="H506" s="33"/>
      <c r="I506" s="33"/>
      <c r="J506" s="33"/>
      <c r="K506" s="33"/>
    </row>
    <row r="507" spans="2:19" ht="24" customHeight="1" thickBot="1" x14ac:dyDescent="0.35">
      <c r="B507" s="34"/>
      <c r="C507" s="33" t="s">
        <v>165</v>
      </c>
      <c r="D507" s="81"/>
      <c r="E507" s="82"/>
      <c r="F507" s="82"/>
      <c r="G507" s="82"/>
      <c r="H507" s="83"/>
      <c r="I507" s="33"/>
      <c r="J507" s="33"/>
      <c r="K507" s="33"/>
    </row>
    <row r="508" spans="2:19" ht="24" customHeight="1" thickBot="1" x14ac:dyDescent="0.35">
      <c r="B508" s="34"/>
      <c r="C508" s="33" t="s">
        <v>166</v>
      </c>
      <c r="D508" s="81"/>
      <c r="E508" s="82"/>
      <c r="F508" s="82"/>
      <c r="G508" s="82"/>
      <c r="H508" s="83"/>
      <c r="I508" s="33"/>
      <c r="J508" s="33"/>
      <c r="K508" s="33"/>
    </row>
    <row r="509" spans="2:19" ht="24" customHeight="1" x14ac:dyDescent="0.3">
      <c r="B509" s="34"/>
      <c r="C509" s="33"/>
      <c r="D509" s="33"/>
      <c r="E509" s="33"/>
      <c r="F509" s="33"/>
      <c r="G509" s="33"/>
      <c r="H509" s="33"/>
      <c r="I509" s="33"/>
      <c r="J509" s="33"/>
      <c r="K509" s="33"/>
    </row>
    <row r="510" spans="2:19" ht="24" customHeight="1" thickBot="1" x14ac:dyDescent="0.35">
      <c r="B510" s="34" t="s">
        <v>163</v>
      </c>
      <c r="C510" s="33"/>
      <c r="D510" s="33"/>
      <c r="E510" s="33"/>
      <c r="F510" s="33"/>
      <c r="G510" s="33"/>
      <c r="H510" s="33"/>
      <c r="I510" s="33"/>
      <c r="J510" s="33"/>
      <c r="K510" s="33"/>
    </row>
    <row r="511" spans="2:19" ht="24" customHeight="1" thickBot="1" x14ac:dyDescent="0.35">
      <c r="B511" s="34"/>
      <c r="C511" s="33" t="s">
        <v>165</v>
      </c>
      <c r="D511" s="81"/>
      <c r="E511" s="82"/>
      <c r="F511" s="82"/>
      <c r="G511" s="82"/>
      <c r="H511" s="83"/>
      <c r="I511" s="33"/>
      <c r="J511" s="33"/>
      <c r="K511" s="33"/>
    </row>
    <row r="512" spans="2:19" ht="24" customHeight="1" thickBot="1" x14ac:dyDescent="0.35">
      <c r="B512" s="34"/>
      <c r="C512" s="33" t="s">
        <v>166</v>
      </c>
      <c r="D512" s="81"/>
      <c r="E512" s="82"/>
      <c r="F512" s="82"/>
      <c r="G512" s="82"/>
      <c r="H512" s="83"/>
      <c r="I512" s="33"/>
      <c r="J512" s="33"/>
      <c r="K512" s="33"/>
    </row>
    <row r="513" spans="2:17" ht="24" customHeight="1" x14ac:dyDescent="0.3">
      <c r="B513" s="34"/>
      <c r="C513" s="33"/>
      <c r="D513" s="33"/>
      <c r="E513" s="33"/>
      <c r="F513" s="33"/>
      <c r="G513" s="33"/>
      <c r="H513" s="33"/>
      <c r="I513" s="33"/>
      <c r="J513" s="33"/>
      <c r="K513" s="33"/>
    </row>
    <row r="514" spans="2:17" ht="24" customHeight="1" thickBot="1" x14ac:dyDescent="0.35">
      <c r="B514" s="53" t="s">
        <v>164</v>
      </c>
      <c r="C514" s="33"/>
      <c r="D514" s="33"/>
      <c r="E514" s="33"/>
      <c r="F514" s="33"/>
      <c r="G514" s="33"/>
      <c r="H514" s="33"/>
      <c r="I514" s="33"/>
      <c r="J514" s="33"/>
      <c r="K514" s="33"/>
    </row>
    <row r="515" spans="2:17" ht="24" customHeight="1" thickBot="1" x14ac:dyDescent="0.35">
      <c r="B515" s="34"/>
      <c r="C515" s="33" t="s">
        <v>165</v>
      </c>
      <c r="D515" s="81"/>
      <c r="E515" s="82"/>
      <c r="F515" s="82"/>
      <c r="G515" s="82"/>
      <c r="H515" s="83"/>
      <c r="I515" s="33"/>
      <c r="J515" s="33"/>
      <c r="K515" s="33"/>
    </row>
    <row r="516" spans="2:17" ht="24" customHeight="1" thickBot="1" x14ac:dyDescent="0.35">
      <c r="B516" s="34"/>
      <c r="C516" s="33" t="s">
        <v>166</v>
      </c>
      <c r="D516" s="81"/>
      <c r="E516" s="82"/>
      <c r="F516" s="82"/>
      <c r="G516" s="82"/>
      <c r="H516" s="83"/>
      <c r="I516" s="33"/>
      <c r="J516" s="33"/>
      <c r="K516" s="33"/>
    </row>
    <row r="517" spans="2:17" ht="24" customHeight="1" thickBot="1" x14ac:dyDescent="0.35">
      <c r="B517" s="44"/>
      <c r="C517" s="37"/>
      <c r="D517" s="37"/>
      <c r="E517" s="37"/>
      <c r="F517" s="37"/>
      <c r="G517" s="37"/>
      <c r="H517" s="37"/>
      <c r="I517" s="37"/>
      <c r="J517" s="37"/>
      <c r="K517" s="37"/>
    </row>
    <row r="518" spans="2:17" ht="24" customHeight="1" thickBot="1" x14ac:dyDescent="0.35">
      <c r="B518" s="86" t="s">
        <v>284</v>
      </c>
      <c r="C518" s="87"/>
      <c r="D518" s="87"/>
      <c r="E518" s="87"/>
      <c r="F518" s="87"/>
      <c r="G518" s="87"/>
      <c r="H518" s="87"/>
      <c r="I518" s="87"/>
      <c r="J518" s="87"/>
      <c r="K518" s="87"/>
      <c r="L518" s="88"/>
    </row>
    <row r="519" spans="2:17" ht="24" customHeight="1" x14ac:dyDescent="0.3">
      <c r="B519" s="40" t="s">
        <v>212</v>
      </c>
      <c r="C519" s="41"/>
      <c r="D519" s="41"/>
      <c r="E519" s="41"/>
      <c r="F519" s="41"/>
      <c r="G519" s="41"/>
      <c r="H519" s="41"/>
      <c r="I519" s="41"/>
      <c r="J519" s="41"/>
      <c r="K519" s="41"/>
    </row>
    <row r="520" spans="2:17" ht="24" customHeight="1" x14ac:dyDescent="0.3">
      <c r="B520" s="34"/>
      <c r="C520" s="33" t="s">
        <v>18</v>
      </c>
      <c r="E520" s="33"/>
      <c r="F520" s="33"/>
      <c r="G520" s="33"/>
      <c r="H520" s="33"/>
      <c r="I520" s="33"/>
      <c r="J520" s="33"/>
      <c r="K520" s="33"/>
    </row>
    <row r="521" spans="2:17" ht="24" customHeight="1" thickBot="1" x14ac:dyDescent="0.35">
      <c r="B521" s="34"/>
      <c r="C521" s="33" t="s">
        <v>33</v>
      </c>
      <c r="D521" s="33"/>
      <c r="E521" s="33"/>
      <c r="F521" s="33"/>
      <c r="G521" s="33"/>
      <c r="H521" s="33"/>
      <c r="I521" s="33"/>
      <c r="J521" s="33"/>
      <c r="K521" s="33"/>
    </row>
    <row r="522" spans="2:17" ht="24" customHeight="1" thickBot="1" x14ac:dyDescent="0.35">
      <c r="B522" s="34"/>
      <c r="C522" s="81"/>
      <c r="D522" s="82"/>
      <c r="E522" s="82"/>
      <c r="F522" s="82"/>
      <c r="G522" s="83"/>
      <c r="H522" s="33"/>
      <c r="I522" s="33"/>
      <c r="J522" s="33"/>
      <c r="K522" s="33"/>
    </row>
    <row r="523" spans="2:17" ht="24" customHeight="1" x14ac:dyDescent="0.3">
      <c r="B523" s="34"/>
      <c r="C523" s="33" t="s">
        <v>19</v>
      </c>
      <c r="D523" s="33"/>
      <c r="E523" s="33"/>
      <c r="F523" s="33"/>
      <c r="G523" s="33"/>
      <c r="H523" s="33"/>
      <c r="I523" s="33"/>
      <c r="J523" s="33"/>
      <c r="K523" s="33"/>
    </row>
    <row r="524" spans="2:17" ht="24" customHeight="1" x14ac:dyDescent="0.3">
      <c r="B524" s="54"/>
      <c r="C524" s="39"/>
      <c r="D524" s="39"/>
      <c r="E524" s="39"/>
      <c r="F524" s="39"/>
      <c r="G524" s="39"/>
      <c r="H524" s="39"/>
      <c r="I524" s="39"/>
      <c r="J524" s="39"/>
      <c r="K524" s="39"/>
    </row>
    <row r="525" spans="2:17" ht="33" customHeight="1" x14ac:dyDescent="0.3">
      <c r="B525" s="84" t="s">
        <v>213</v>
      </c>
      <c r="C525" s="85"/>
      <c r="D525" s="85"/>
      <c r="E525" s="85"/>
      <c r="F525" s="85"/>
      <c r="G525" s="85"/>
      <c r="H525" s="85"/>
      <c r="I525" s="85"/>
      <c r="J525" s="85"/>
      <c r="K525" s="85"/>
    </row>
    <row r="526" spans="2:17" ht="24" customHeight="1" x14ac:dyDescent="0.3">
      <c r="B526" s="54"/>
      <c r="C526" s="55" t="s">
        <v>214</v>
      </c>
      <c r="D526" s="39"/>
      <c r="E526" s="39"/>
      <c r="F526" s="39"/>
      <c r="G526" s="39"/>
      <c r="H526" s="39"/>
      <c r="I526" s="39"/>
      <c r="J526" s="39"/>
      <c r="K526" s="39"/>
    </row>
    <row r="527" spans="2:17" ht="24" customHeight="1" x14ac:dyDescent="0.3">
      <c r="B527" s="34"/>
      <c r="C527" s="33" t="s">
        <v>197</v>
      </c>
      <c r="D527" s="33"/>
      <c r="E527" s="33"/>
      <c r="F527" s="33"/>
      <c r="G527" s="33"/>
      <c r="H527" s="33"/>
      <c r="I527" s="33"/>
      <c r="J527" s="33"/>
      <c r="K527" s="33"/>
      <c r="Q527" s="64">
        <f>IF(N527=TRUE,0.08%,0)</f>
        <v>0</v>
      </c>
    </row>
    <row r="528" spans="2:17" ht="24" customHeight="1" x14ac:dyDescent="0.3">
      <c r="B528" s="34"/>
      <c r="C528" s="33" t="s">
        <v>74</v>
      </c>
      <c r="D528" s="33"/>
      <c r="E528" s="33"/>
      <c r="F528" s="33"/>
      <c r="G528" s="33"/>
      <c r="H528" s="33"/>
      <c r="I528" s="33"/>
      <c r="J528" s="33"/>
      <c r="K528" s="33"/>
      <c r="Q528" s="64">
        <f t="shared" ref="Q528:Q538" si="14">IF(N528=TRUE,0.08%,0)</f>
        <v>0</v>
      </c>
    </row>
    <row r="529" spans="2:17" ht="24" customHeight="1" x14ac:dyDescent="0.3">
      <c r="B529" s="34"/>
      <c r="C529" s="33" t="s">
        <v>75</v>
      </c>
      <c r="D529" s="33"/>
      <c r="E529" s="33"/>
      <c r="F529" s="33"/>
      <c r="G529" s="33"/>
      <c r="H529" s="33"/>
      <c r="I529" s="33"/>
      <c r="J529" s="33"/>
      <c r="K529" s="33"/>
      <c r="Q529" s="64">
        <f t="shared" si="14"/>
        <v>0</v>
      </c>
    </row>
    <row r="530" spans="2:17" ht="24" customHeight="1" x14ac:dyDescent="0.3">
      <c r="B530" s="34"/>
      <c r="C530" s="33" t="s">
        <v>76</v>
      </c>
      <c r="D530" s="33"/>
      <c r="E530" s="33"/>
      <c r="F530" s="33"/>
      <c r="G530" s="33"/>
      <c r="H530" s="33"/>
      <c r="I530" s="33"/>
      <c r="J530" s="33"/>
      <c r="K530" s="33"/>
      <c r="Q530" s="64">
        <f t="shared" si="14"/>
        <v>0</v>
      </c>
    </row>
    <row r="531" spans="2:17" ht="24" customHeight="1" x14ac:dyDescent="0.3">
      <c r="B531" s="34"/>
      <c r="C531" s="33" t="s">
        <v>77</v>
      </c>
      <c r="D531" s="33"/>
      <c r="E531" s="33"/>
      <c r="F531" s="33"/>
      <c r="G531" s="33"/>
      <c r="H531" s="33"/>
      <c r="I531" s="33"/>
      <c r="J531" s="33"/>
      <c r="K531" s="33"/>
      <c r="Q531" s="64">
        <f t="shared" si="14"/>
        <v>0</v>
      </c>
    </row>
    <row r="532" spans="2:17" ht="24" customHeight="1" x14ac:dyDescent="0.3">
      <c r="B532" s="34"/>
      <c r="C532" s="33" t="s">
        <v>78</v>
      </c>
      <c r="D532" s="33"/>
      <c r="E532" s="33"/>
      <c r="F532" s="33"/>
      <c r="G532" s="33"/>
      <c r="H532" s="33"/>
      <c r="I532" s="33"/>
      <c r="J532" s="33"/>
      <c r="K532" s="33"/>
      <c r="Q532" s="64">
        <f t="shared" si="14"/>
        <v>0</v>
      </c>
    </row>
    <row r="533" spans="2:17" ht="24" customHeight="1" x14ac:dyDescent="0.3">
      <c r="B533" s="34"/>
      <c r="C533" s="33" t="s">
        <v>79</v>
      </c>
      <c r="D533" s="33"/>
      <c r="E533" s="33"/>
      <c r="F533" s="33"/>
      <c r="G533" s="33"/>
      <c r="H533" s="33"/>
      <c r="I533" s="33"/>
      <c r="J533" s="33"/>
      <c r="K533" s="33"/>
      <c r="Q533" s="64">
        <f t="shared" si="14"/>
        <v>0</v>
      </c>
    </row>
    <row r="534" spans="2:17" ht="24" customHeight="1" x14ac:dyDescent="0.3">
      <c r="B534" s="34"/>
      <c r="C534" s="33" t="s">
        <v>80</v>
      </c>
      <c r="D534" s="33"/>
      <c r="E534" s="33"/>
      <c r="F534" s="33"/>
      <c r="G534" s="33"/>
      <c r="H534" s="33"/>
      <c r="I534" s="33"/>
      <c r="J534" s="33"/>
      <c r="K534" s="33"/>
      <c r="Q534" s="64">
        <f t="shared" si="14"/>
        <v>0</v>
      </c>
    </row>
    <row r="535" spans="2:17" ht="24" customHeight="1" x14ac:dyDescent="0.3">
      <c r="B535" s="34"/>
      <c r="C535" s="33" t="s">
        <v>81</v>
      </c>
      <c r="D535" s="33"/>
      <c r="E535" s="33"/>
      <c r="F535" s="33"/>
      <c r="G535" s="33"/>
      <c r="H535" s="33"/>
      <c r="I535" s="33"/>
      <c r="J535" s="33"/>
      <c r="K535" s="33"/>
      <c r="Q535" s="64">
        <f t="shared" si="14"/>
        <v>0</v>
      </c>
    </row>
    <row r="536" spans="2:17" ht="24" customHeight="1" x14ac:dyDescent="0.3">
      <c r="B536" s="34"/>
      <c r="C536" s="33" t="s">
        <v>82</v>
      </c>
      <c r="D536" s="33"/>
      <c r="E536" s="33"/>
      <c r="F536" s="33"/>
      <c r="G536" s="33"/>
      <c r="H536" s="33"/>
      <c r="I536" s="33"/>
      <c r="J536" s="33"/>
      <c r="K536" s="33"/>
      <c r="Q536" s="64">
        <f t="shared" si="14"/>
        <v>0</v>
      </c>
    </row>
    <row r="537" spans="2:17" ht="24" customHeight="1" x14ac:dyDescent="0.3">
      <c r="B537" s="34"/>
      <c r="C537" s="33" t="s">
        <v>83</v>
      </c>
      <c r="D537" s="33"/>
      <c r="E537" s="33"/>
      <c r="F537" s="33"/>
      <c r="G537" s="33"/>
      <c r="H537" s="33"/>
      <c r="I537" s="33"/>
      <c r="J537" s="33"/>
      <c r="K537" s="33"/>
      <c r="Q537" s="64">
        <f t="shared" si="14"/>
        <v>0</v>
      </c>
    </row>
    <row r="538" spans="2:17" ht="24" customHeight="1" x14ac:dyDescent="0.3">
      <c r="B538" s="34"/>
      <c r="C538" s="33" t="s">
        <v>84</v>
      </c>
      <c r="D538" s="33"/>
      <c r="E538" s="33"/>
      <c r="F538" s="33"/>
      <c r="G538" s="33"/>
      <c r="H538" s="33"/>
      <c r="I538" s="33"/>
      <c r="J538" s="33"/>
      <c r="K538" s="33"/>
      <c r="Q538" s="64">
        <f t="shared" si="14"/>
        <v>0</v>
      </c>
    </row>
    <row r="539" spans="2:17" ht="24" customHeight="1" x14ac:dyDescent="0.3">
      <c r="B539" s="52"/>
      <c r="C539" s="46"/>
      <c r="D539" s="46"/>
      <c r="E539" s="46"/>
      <c r="F539" s="46"/>
      <c r="G539" s="46"/>
      <c r="H539" s="46"/>
      <c r="I539" s="46"/>
      <c r="J539" s="46"/>
      <c r="K539" s="46"/>
    </row>
    <row r="540" spans="2:17" ht="24" customHeight="1" x14ac:dyDescent="0.3">
      <c r="B540" s="54"/>
      <c r="C540" s="55" t="s">
        <v>215</v>
      </c>
      <c r="D540" s="39"/>
      <c r="E540" s="39"/>
      <c r="F540" s="39"/>
      <c r="G540" s="39"/>
      <c r="H540" s="39"/>
      <c r="I540" s="39"/>
      <c r="J540" s="39"/>
      <c r="K540" s="39"/>
    </row>
    <row r="541" spans="2:17" ht="24" customHeight="1" x14ac:dyDescent="0.3">
      <c r="B541" s="34"/>
      <c r="C541" s="33" t="s">
        <v>215</v>
      </c>
      <c r="D541" s="33"/>
      <c r="E541" s="33"/>
      <c r="F541" s="33"/>
      <c r="G541" s="33"/>
      <c r="H541" s="33"/>
      <c r="I541" s="33"/>
      <c r="J541" s="33"/>
      <c r="K541" s="33"/>
      <c r="Q541" s="64">
        <f>IF(N541=TRUE,1%,0)</f>
        <v>0</v>
      </c>
    </row>
    <row r="542" spans="2:17" ht="24" customHeight="1" x14ac:dyDescent="0.3">
      <c r="B542" s="52"/>
      <c r="C542" s="46"/>
      <c r="D542" s="46"/>
      <c r="E542" s="46"/>
      <c r="F542" s="46"/>
      <c r="G542" s="46"/>
      <c r="H542" s="46"/>
      <c r="I542" s="46"/>
      <c r="J542" s="46"/>
      <c r="K542" s="46"/>
    </row>
    <row r="543" spans="2:17" ht="24" customHeight="1" x14ac:dyDescent="0.3">
      <c r="B543" s="52"/>
      <c r="C543" s="56" t="s">
        <v>216</v>
      </c>
      <c r="D543" s="46"/>
      <c r="E543" s="46"/>
      <c r="F543" s="46"/>
      <c r="G543" s="46"/>
      <c r="H543" s="46"/>
      <c r="I543" s="46"/>
      <c r="J543" s="46"/>
      <c r="K543" s="46"/>
    </row>
    <row r="544" spans="2:17" ht="24" customHeight="1" x14ac:dyDescent="0.3">
      <c r="B544" s="34"/>
      <c r="C544" s="46" t="s">
        <v>111</v>
      </c>
      <c r="D544" s="46"/>
      <c r="E544" s="46"/>
      <c r="F544" s="46"/>
      <c r="G544" s="46"/>
      <c r="H544" s="46"/>
      <c r="I544" s="46"/>
      <c r="J544" s="46"/>
      <c r="K544" s="46"/>
      <c r="Q544" s="64">
        <f>IF(N544=TRUE,0.1%,0)</f>
        <v>0</v>
      </c>
    </row>
    <row r="545" spans="2:17" ht="24" customHeight="1" x14ac:dyDescent="0.3">
      <c r="B545" s="34"/>
      <c r="C545" s="46" t="s">
        <v>112</v>
      </c>
      <c r="D545" s="46"/>
      <c r="E545" s="46"/>
      <c r="F545" s="46"/>
      <c r="G545" s="46"/>
      <c r="H545" s="46"/>
      <c r="I545" s="46"/>
      <c r="J545" s="46"/>
      <c r="K545" s="46"/>
      <c r="Q545" s="64">
        <f t="shared" ref="Q545:Q553" si="15">IF(N545=TRUE,0.1%,0)</f>
        <v>0</v>
      </c>
    </row>
    <row r="546" spans="2:17" ht="24" customHeight="1" x14ac:dyDescent="0.3">
      <c r="B546" s="34"/>
      <c r="C546" s="46" t="s">
        <v>113</v>
      </c>
      <c r="D546" s="46"/>
      <c r="E546" s="46"/>
      <c r="F546" s="46"/>
      <c r="G546" s="46"/>
      <c r="H546" s="46"/>
      <c r="I546" s="46"/>
      <c r="J546" s="46"/>
      <c r="K546" s="46"/>
      <c r="Q546" s="64">
        <f t="shared" si="15"/>
        <v>0</v>
      </c>
    </row>
    <row r="547" spans="2:17" ht="24" customHeight="1" x14ac:dyDescent="0.3">
      <c r="B547" s="34"/>
      <c r="C547" s="46" t="s">
        <v>114</v>
      </c>
      <c r="D547" s="46"/>
      <c r="E547" s="46"/>
      <c r="F547" s="46"/>
      <c r="G547" s="46"/>
      <c r="H547" s="46"/>
      <c r="I547" s="46"/>
      <c r="J547" s="46"/>
      <c r="K547" s="46"/>
      <c r="Q547" s="64">
        <f t="shared" si="15"/>
        <v>0</v>
      </c>
    </row>
    <row r="548" spans="2:17" ht="24" customHeight="1" x14ac:dyDescent="0.3">
      <c r="B548" s="34"/>
      <c r="C548" s="46" t="s">
        <v>115</v>
      </c>
      <c r="D548" s="46"/>
      <c r="E548" s="46"/>
      <c r="F548" s="46"/>
      <c r="G548" s="46"/>
      <c r="H548" s="46"/>
      <c r="I548" s="46"/>
      <c r="J548" s="46"/>
      <c r="K548" s="46"/>
      <c r="Q548" s="64">
        <f t="shared" si="15"/>
        <v>0</v>
      </c>
    </row>
    <row r="549" spans="2:17" ht="24" customHeight="1" x14ac:dyDescent="0.3">
      <c r="B549" s="34"/>
      <c r="C549" s="46" t="s">
        <v>116</v>
      </c>
      <c r="D549" s="46"/>
      <c r="E549" s="46"/>
      <c r="F549" s="46"/>
      <c r="G549" s="46"/>
      <c r="H549" s="46"/>
      <c r="I549" s="46"/>
      <c r="J549" s="46"/>
      <c r="K549" s="46"/>
      <c r="Q549" s="64">
        <f t="shared" si="15"/>
        <v>0</v>
      </c>
    </row>
    <row r="550" spans="2:17" ht="24" customHeight="1" x14ac:dyDescent="0.3">
      <c r="B550" s="34"/>
      <c r="C550" s="46" t="s">
        <v>117</v>
      </c>
      <c r="D550" s="46"/>
      <c r="E550" s="46"/>
      <c r="F550" s="46"/>
      <c r="G550" s="46"/>
      <c r="H550" s="46"/>
      <c r="I550" s="46"/>
      <c r="J550" s="46"/>
      <c r="K550" s="46"/>
      <c r="Q550" s="64">
        <f t="shared" si="15"/>
        <v>0</v>
      </c>
    </row>
    <row r="551" spans="2:17" ht="24" customHeight="1" x14ac:dyDescent="0.3">
      <c r="B551" s="34"/>
      <c r="C551" s="46" t="s">
        <v>118</v>
      </c>
      <c r="D551" s="46"/>
      <c r="E551" s="46"/>
      <c r="F551" s="46"/>
      <c r="G551" s="46"/>
      <c r="H551" s="46"/>
      <c r="I551" s="46"/>
      <c r="J551" s="46"/>
      <c r="K551" s="46"/>
      <c r="Q551" s="64">
        <f t="shared" si="15"/>
        <v>0</v>
      </c>
    </row>
    <row r="552" spans="2:17" ht="24" customHeight="1" x14ac:dyDescent="0.3">
      <c r="B552" s="34"/>
      <c r="C552" s="46" t="s">
        <v>119</v>
      </c>
      <c r="D552" s="46"/>
      <c r="E552" s="46"/>
      <c r="F552" s="46"/>
      <c r="G552" s="46"/>
      <c r="H552" s="46"/>
      <c r="I552" s="46"/>
      <c r="J552" s="46"/>
      <c r="K552" s="46"/>
      <c r="Q552" s="64">
        <f t="shared" si="15"/>
        <v>0</v>
      </c>
    </row>
    <row r="553" spans="2:17" ht="24" customHeight="1" x14ac:dyDescent="0.3">
      <c r="B553" s="34"/>
      <c r="C553" s="33" t="s">
        <v>120</v>
      </c>
      <c r="D553" s="33"/>
      <c r="E553" s="33"/>
      <c r="F553" s="33"/>
      <c r="G553" s="33"/>
      <c r="H553" s="33"/>
      <c r="I553" s="33"/>
      <c r="J553" s="33"/>
      <c r="K553" s="33"/>
      <c r="Q553" s="64">
        <f t="shared" si="15"/>
        <v>0</v>
      </c>
    </row>
    <row r="554" spans="2:17" ht="24" customHeight="1" x14ac:dyDescent="0.3">
      <c r="B554" s="34"/>
      <c r="C554" s="33"/>
      <c r="D554" s="33"/>
      <c r="E554" s="33"/>
      <c r="F554" s="33"/>
      <c r="G554" s="33"/>
      <c r="H554" s="33"/>
      <c r="I554" s="33"/>
      <c r="J554" s="33"/>
      <c r="K554" s="33"/>
    </row>
    <row r="555" spans="2:17" ht="24" customHeight="1" x14ac:dyDescent="0.3">
      <c r="B555" s="52"/>
      <c r="C555" s="56" t="s">
        <v>217</v>
      </c>
      <c r="D555" s="33"/>
      <c r="E555" s="33"/>
      <c r="F555" s="33"/>
      <c r="G555" s="33"/>
      <c r="H555" s="33"/>
      <c r="I555" s="33"/>
      <c r="J555" s="33"/>
      <c r="K555" s="33"/>
    </row>
    <row r="556" spans="2:17" ht="24" customHeight="1" x14ac:dyDescent="0.3">
      <c r="B556" s="34"/>
      <c r="C556" s="46" t="s">
        <v>200</v>
      </c>
      <c r="D556" s="33"/>
      <c r="E556" s="33"/>
      <c r="F556" s="33"/>
      <c r="G556" s="33"/>
      <c r="H556" s="33"/>
      <c r="I556" s="33"/>
      <c r="J556" s="33"/>
      <c r="K556" s="33"/>
      <c r="Q556" s="64">
        <f>IF(N556=TRUE,0.07%,0)</f>
        <v>0</v>
      </c>
    </row>
    <row r="557" spans="2:17" ht="24" customHeight="1" x14ac:dyDescent="0.3">
      <c r="B557" s="34"/>
      <c r="C557" s="46" t="s">
        <v>125</v>
      </c>
      <c r="D557" s="33"/>
      <c r="E557" s="33"/>
      <c r="F557" s="33"/>
      <c r="G557" s="33"/>
      <c r="H557" s="33"/>
      <c r="I557" s="33"/>
      <c r="J557" s="33"/>
      <c r="K557" s="33"/>
      <c r="Q557" s="64">
        <f t="shared" ref="Q557:Q570" si="16">IF(N557=TRUE,0.07%,0)</f>
        <v>0</v>
      </c>
    </row>
    <row r="558" spans="2:17" ht="24" customHeight="1" x14ac:dyDescent="0.3">
      <c r="B558" s="34"/>
      <c r="C558" s="46" t="s">
        <v>126</v>
      </c>
      <c r="D558" s="33"/>
      <c r="E558" s="33"/>
      <c r="F558" s="33"/>
      <c r="G558" s="33"/>
      <c r="H558" s="33"/>
      <c r="I558" s="33"/>
      <c r="J558" s="33"/>
      <c r="K558" s="33"/>
      <c r="Q558" s="64">
        <f t="shared" si="16"/>
        <v>0</v>
      </c>
    </row>
    <row r="559" spans="2:17" ht="24" customHeight="1" x14ac:dyDescent="0.3">
      <c r="B559" s="34"/>
      <c r="C559" s="46" t="s">
        <v>127</v>
      </c>
      <c r="D559" s="33"/>
      <c r="E559" s="33"/>
      <c r="F559" s="33"/>
      <c r="G559" s="33"/>
      <c r="H559" s="33"/>
      <c r="I559" s="33"/>
      <c r="J559" s="33"/>
      <c r="K559" s="33"/>
      <c r="Q559" s="64">
        <f t="shared" si="16"/>
        <v>0</v>
      </c>
    </row>
    <row r="560" spans="2:17" ht="24" customHeight="1" x14ac:dyDescent="0.3">
      <c r="B560" s="34"/>
      <c r="C560" s="46" t="s">
        <v>128</v>
      </c>
      <c r="D560" s="33"/>
      <c r="E560" s="33"/>
      <c r="F560" s="33"/>
      <c r="G560" s="33"/>
      <c r="H560" s="33"/>
      <c r="I560" s="33"/>
      <c r="J560" s="33"/>
      <c r="K560" s="33"/>
      <c r="Q560" s="64">
        <f t="shared" si="16"/>
        <v>0</v>
      </c>
    </row>
    <row r="561" spans="2:17" ht="24" customHeight="1" x14ac:dyDescent="0.3">
      <c r="B561" s="34"/>
      <c r="C561" s="46" t="s">
        <v>129</v>
      </c>
      <c r="D561" s="33"/>
      <c r="E561" s="33"/>
      <c r="F561" s="33"/>
      <c r="G561" s="33"/>
      <c r="H561" s="33"/>
      <c r="I561" s="33"/>
      <c r="J561" s="33"/>
      <c r="K561" s="33"/>
      <c r="Q561" s="64">
        <f t="shared" si="16"/>
        <v>0</v>
      </c>
    </row>
    <row r="562" spans="2:17" ht="24" customHeight="1" x14ac:dyDescent="0.3">
      <c r="B562" s="34"/>
      <c r="C562" s="46" t="s">
        <v>130</v>
      </c>
      <c r="D562" s="33"/>
      <c r="E562" s="33"/>
      <c r="F562" s="33"/>
      <c r="G562" s="33"/>
      <c r="H562" s="33"/>
      <c r="I562" s="33"/>
      <c r="J562" s="33"/>
      <c r="K562" s="33"/>
      <c r="Q562" s="64">
        <f t="shared" si="16"/>
        <v>0</v>
      </c>
    </row>
    <row r="563" spans="2:17" ht="24" customHeight="1" x14ac:dyDescent="0.3">
      <c r="B563" s="34"/>
      <c r="C563" s="46" t="s">
        <v>131</v>
      </c>
      <c r="D563" s="33"/>
      <c r="E563" s="33"/>
      <c r="F563" s="33"/>
      <c r="G563" s="33"/>
      <c r="H563" s="33"/>
      <c r="I563" s="33"/>
      <c r="J563" s="33"/>
      <c r="K563" s="33"/>
      <c r="Q563" s="64">
        <f t="shared" si="16"/>
        <v>0</v>
      </c>
    </row>
    <row r="564" spans="2:17" ht="24" customHeight="1" x14ac:dyDescent="0.3">
      <c r="B564" s="34"/>
      <c r="C564" s="46" t="s">
        <v>132</v>
      </c>
      <c r="D564" s="33"/>
      <c r="E564" s="33"/>
      <c r="F564" s="33"/>
      <c r="G564" s="33"/>
      <c r="H564" s="33"/>
      <c r="I564" s="33"/>
      <c r="J564" s="33"/>
      <c r="K564" s="33"/>
      <c r="Q564" s="64">
        <f t="shared" si="16"/>
        <v>0</v>
      </c>
    </row>
    <row r="565" spans="2:17" ht="24" customHeight="1" x14ac:dyDescent="0.3">
      <c r="B565" s="34"/>
      <c r="C565" s="33" t="s">
        <v>133</v>
      </c>
      <c r="D565" s="33"/>
      <c r="E565" s="33"/>
      <c r="F565" s="33"/>
      <c r="G565" s="33"/>
      <c r="H565" s="33"/>
      <c r="I565" s="33"/>
      <c r="J565" s="33"/>
      <c r="K565" s="33"/>
      <c r="Q565" s="64">
        <f t="shared" si="16"/>
        <v>0</v>
      </c>
    </row>
    <row r="566" spans="2:17" ht="24" customHeight="1" x14ac:dyDescent="0.3">
      <c r="B566" s="34"/>
      <c r="C566" s="33" t="s">
        <v>134</v>
      </c>
      <c r="D566" s="33"/>
      <c r="E566" s="33"/>
      <c r="F566" s="33"/>
      <c r="G566" s="33"/>
      <c r="H566" s="33"/>
      <c r="I566" s="33"/>
      <c r="J566" s="33"/>
      <c r="K566" s="33"/>
      <c r="Q566" s="64">
        <f t="shared" si="16"/>
        <v>0</v>
      </c>
    </row>
    <row r="567" spans="2:17" ht="24" customHeight="1" x14ac:dyDescent="0.3">
      <c r="B567" s="34"/>
      <c r="C567" s="33" t="s">
        <v>135</v>
      </c>
      <c r="D567" s="33"/>
      <c r="E567" s="33"/>
      <c r="F567" s="33"/>
      <c r="G567" s="33"/>
      <c r="H567" s="33"/>
      <c r="I567" s="33"/>
      <c r="J567" s="33"/>
      <c r="K567" s="33"/>
      <c r="Q567" s="64">
        <f t="shared" si="16"/>
        <v>0</v>
      </c>
    </row>
    <row r="568" spans="2:17" ht="24" customHeight="1" x14ac:dyDescent="0.3">
      <c r="B568" s="34"/>
      <c r="C568" s="33" t="s">
        <v>136</v>
      </c>
      <c r="D568" s="33"/>
      <c r="E568" s="33"/>
      <c r="F568" s="33"/>
      <c r="G568" s="33"/>
      <c r="H568" s="33"/>
      <c r="I568" s="33"/>
      <c r="J568" s="33"/>
      <c r="K568" s="33"/>
      <c r="Q568" s="64">
        <f t="shared" si="16"/>
        <v>0</v>
      </c>
    </row>
    <row r="569" spans="2:17" ht="24" customHeight="1" x14ac:dyDescent="0.3">
      <c r="B569" s="34"/>
      <c r="C569" s="33" t="s">
        <v>137</v>
      </c>
      <c r="D569" s="33"/>
      <c r="E569" s="33"/>
      <c r="F569" s="33"/>
      <c r="G569" s="33"/>
      <c r="H569" s="33"/>
      <c r="I569" s="33"/>
      <c r="J569" s="33"/>
      <c r="K569" s="33"/>
      <c r="Q569" s="64">
        <f t="shared" si="16"/>
        <v>0</v>
      </c>
    </row>
    <row r="570" spans="2:17" ht="24" customHeight="1" thickBot="1" x14ac:dyDescent="0.35">
      <c r="B570" s="34"/>
      <c r="C570" s="33" t="s">
        <v>138</v>
      </c>
      <c r="D570" s="33"/>
      <c r="E570" s="33"/>
      <c r="F570" s="33"/>
      <c r="G570" s="33"/>
      <c r="H570" s="33"/>
      <c r="I570" s="33"/>
      <c r="J570" s="33"/>
      <c r="K570" s="33"/>
      <c r="Q570" s="64">
        <f t="shared" si="16"/>
        <v>0</v>
      </c>
    </row>
    <row r="571" spans="2:17" ht="24" customHeight="1" thickBot="1" x14ac:dyDescent="0.35">
      <c r="B571" s="34"/>
      <c r="C571" s="81"/>
      <c r="D571" s="82"/>
      <c r="E571" s="82"/>
      <c r="F571" s="82"/>
      <c r="G571" s="83"/>
      <c r="H571" s="33"/>
      <c r="I571" s="33"/>
      <c r="J571" s="33"/>
      <c r="K571" s="33"/>
    </row>
    <row r="572" spans="2:17" ht="24" customHeight="1" x14ac:dyDescent="0.3">
      <c r="B572" s="34"/>
      <c r="C572" s="33"/>
      <c r="D572" s="33"/>
      <c r="E572" s="33"/>
      <c r="F572" s="33"/>
      <c r="G572" s="33"/>
      <c r="H572" s="33"/>
      <c r="I572" s="33"/>
      <c r="J572" s="33"/>
      <c r="K572" s="33"/>
    </row>
    <row r="573" spans="2:17" ht="24" customHeight="1" x14ac:dyDescent="0.3">
      <c r="B573" s="52"/>
      <c r="C573" s="56" t="s">
        <v>218</v>
      </c>
      <c r="D573" s="33"/>
      <c r="E573" s="33"/>
      <c r="F573" s="33"/>
      <c r="G573" s="33"/>
      <c r="H573" s="33"/>
      <c r="I573" s="33"/>
      <c r="J573" s="33"/>
      <c r="K573" s="33"/>
    </row>
    <row r="574" spans="2:17" ht="24" customHeight="1" x14ac:dyDescent="0.3">
      <c r="B574" s="34"/>
      <c r="C574" s="46" t="s">
        <v>219</v>
      </c>
      <c r="D574" s="33"/>
      <c r="E574" s="33"/>
      <c r="F574" s="33"/>
      <c r="G574" s="33"/>
      <c r="H574" s="33"/>
      <c r="I574" s="33"/>
      <c r="J574" s="33"/>
      <c r="K574" s="33"/>
      <c r="Q574" s="64">
        <f>IF(N574=TRUE,0.5%,0)</f>
        <v>0</v>
      </c>
    </row>
    <row r="575" spans="2:17" ht="24" customHeight="1" x14ac:dyDescent="0.3">
      <c r="B575" s="34"/>
      <c r="C575" s="46" t="s">
        <v>220</v>
      </c>
      <c r="D575" s="33"/>
      <c r="E575" s="33"/>
      <c r="F575" s="33"/>
      <c r="G575" s="33"/>
      <c r="H575" s="33"/>
      <c r="I575" s="33"/>
      <c r="J575" s="33"/>
      <c r="K575" s="33"/>
      <c r="Q575" s="64">
        <f>IF(N575=TRUE,0.5%,0)</f>
        <v>0</v>
      </c>
    </row>
    <row r="576" spans="2:17" ht="24" customHeight="1" x14ac:dyDescent="0.3">
      <c r="B576" s="34"/>
      <c r="C576" s="33"/>
      <c r="D576" s="33"/>
      <c r="E576" s="33"/>
      <c r="F576" s="33"/>
      <c r="G576" s="33"/>
      <c r="H576" s="33"/>
      <c r="I576" s="33"/>
      <c r="J576" s="33"/>
      <c r="K576" s="33"/>
    </row>
    <row r="577" spans="2:17" ht="34.799999999999997" customHeight="1" x14ac:dyDescent="0.3">
      <c r="B577" s="84" t="s">
        <v>221</v>
      </c>
      <c r="C577" s="85"/>
      <c r="D577" s="85"/>
      <c r="E577" s="85"/>
      <c r="F577" s="85"/>
      <c r="G577" s="85"/>
      <c r="H577" s="85"/>
      <c r="I577" s="85"/>
      <c r="J577" s="85"/>
      <c r="K577" s="85"/>
    </row>
    <row r="578" spans="2:17" ht="24" customHeight="1" x14ac:dyDescent="0.3">
      <c r="B578" s="34"/>
      <c r="C578" s="33" t="s">
        <v>222</v>
      </c>
      <c r="E578" s="33"/>
      <c r="F578" s="33"/>
      <c r="G578" s="33"/>
      <c r="H578" s="33"/>
      <c r="I578" s="33"/>
      <c r="J578" s="33"/>
      <c r="K578" s="33"/>
      <c r="Q578" s="64">
        <f>IF(N578=TRUE,1%,0)</f>
        <v>0</v>
      </c>
    </row>
    <row r="579" spans="2:17" ht="24" customHeight="1" thickBot="1" x14ac:dyDescent="0.35">
      <c r="B579" s="34"/>
      <c r="C579" s="33" t="s">
        <v>33</v>
      </c>
      <c r="D579" s="33"/>
      <c r="E579" s="33"/>
      <c r="F579" s="33"/>
      <c r="G579" s="33"/>
      <c r="H579" s="33"/>
      <c r="I579" s="33"/>
      <c r="J579" s="33"/>
      <c r="K579" s="33"/>
    </row>
    <row r="580" spans="2:17" ht="24" customHeight="1" thickBot="1" x14ac:dyDescent="0.35">
      <c r="B580" s="34"/>
      <c r="C580" s="81"/>
      <c r="D580" s="82"/>
      <c r="E580" s="82"/>
      <c r="F580" s="82"/>
      <c r="G580" s="83"/>
      <c r="H580" s="33"/>
      <c r="I580" s="33"/>
      <c r="J580" s="33"/>
      <c r="K580" s="33"/>
    </row>
    <row r="581" spans="2:17" ht="24" customHeight="1" x14ac:dyDescent="0.3">
      <c r="B581" s="34"/>
      <c r="C581" s="33" t="s">
        <v>223</v>
      </c>
      <c r="E581" s="33"/>
      <c r="F581" s="33"/>
      <c r="G581" s="33"/>
      <c r="H581" s="33"/>
      <c r="I581" s="33"/>
      <c r="J581" s="33"/>
      <c r="K581" s="33"/>
      <c r="Q581" s="64">
        <f>IF(N581=TRUE,0.7%,0)</f>
        <v>0</v>
      </c>
    </row>
    <row r="582" spans="2:17" ht="24" customHeight="1" thickBot="1" x14ac:dyDescent="0.35">
      <c r="B582" s="34"/>
      <c r="C582" s="33" t="s">
        <v>33</v>
      </c>
      <c r="D582" s="33"/>
      <c r="E582" s="33"/>
      <c r="F582" s="33"/>
      <c r="G582" s="33"/>
      <c r="H582" s="39"/>
      <c r="I582" s="39"/>
      <c r="J582" s="39"/>
      <c r="K582" s="39"/>
    </row>
    <row r="583" spans="2:17" ht="24" customHeight="1" thickBot="1" x14ac:dyDescent="0.35">
      <c r="B583" s="34"/>
      <c r="C583" s="81"/>
      <c r="D583" s="82"/>
      <c r="E583" s="82"/>
      <c r="F583" s="82"/>
      <c r="G583" s="83"/>
      <c r="H583" s="33"/>
      <c r="I583" s="33"/>
      <c r="J583" s="33"/>
      <c r="K583" s="33"/>
    </row>
    <row r="584" spans="2:17" ht="24" customHeight="1" x14ac:dyDescent="0.3">
      <c r="B584" s="34"/>
      <c r="C584" s="33" t="s">
        <v>224</v>
      </c>
      <c r="D584" s="57"/>
      <c r="E584" s="33"/>
      <c r="F584" s="33"/>
      <c r="G584" s="33"/>
      <c r="H584" s="33"/>
      <c r="I584" s="33"/>
      <c r="J584" s="33"/>
      <c r="K584" s="33"/>
      <c r="Q584" s="64">
        <f>IF(N584=TRUE,0.5%,0)</f>
        <v>0</v>
      </c>
    </row>
    <row r="585" spans="2:17" ht="24" customHeight="1" thickBot="1" x14ac:dyDescent="0.35">
      <c r="B585" s="34"/>
      <c r="C585" s="33" t="s">
        <v>33</v>
      </c>
      <c r="D585" s="33"/>
      <c r="E585" s="33"/>
      <c r="F585" s="33"/>
      <c r="G585" s="33"/>
      <c r="H585" s="33"/>
      <c r="I585" s="33"/>
      <c r="J585" s="33"/>
      <c r="K585" s="33"/>
    </row>
    <row r="586" spans="2:17" ht="24" customHeight="1" thickBot="1" x14ac:dyDescent="0.35">
      <c r="B586" s="34"/>
      <c r="C586" s="81"/>
      <c r="D586" s="82"/>
      <c r="E586" s="82"/>
      <c r="F586" s="82"/>
      <c r="G586" s="83"/>
      <c r="H586" s="33"/>
      <c r="I586" s="33"/>
      <c r="J586" s="33"/>
      <c r="K586" s="33"/>
    </row>
    <row r="587" spans="2:17" ht="24" customHeight="1" x14ac:dyDescent="0.3">
      <c r="B587" s="34"/>
      <c r="C587" s="33" t="s">
        <v>225</v>
      </c>
      <c r="D587" s="33"/>
      <c r="E587" s="33"/>
      <c r="F587" s="33"/>
      <c r="G587" s="33"/>
      <c r="H587" s="33"/>
      <c r="I587" s="33"/>
      <c r="J587" s="33"/>
      <c r="K587" s="33"/>
      <c r="Q587" s="64">
        <f>IF(N587=TRUE,0.3%,0)</f>
        <v>0</v>
      </c>
    </row>
    <row r="588" spans="2:17" ht="24" customHeight="1" thickBot="1" x14ac:dyDescent="0.35">
      <c r="B588" s="34"/>
      <c r="C588" s="33" t="s">
        <v>33</v>
      </c>
      <c r="D588" s="33"/>
      <c r="E588" s="33"/>
      <c r="F588" s="33"/>
      <c r="G588" s="33"/>
      <c r="H588" s="33"/>
      <c r="I588" s="33"/>
      <c r="J588" s="33"/>
      <c r="K588" s="33"/>
    </row>
    <row r="589" spans="2:17" ht="24" customHeight="1" thickBot="1" x14ac:dyDescent="0.35">
      <c r="B589" s="34"/>
      <c r="C589" s="81"/>
      <c r="D589" s="82"/>
      <c r="E589" s="82"/>
      <c r="F589" s="82"/>
      <c r="G589" s="83"/>
      <c r="H589" s="33"/>
      <c r="I589" s="33"/>
      <c r="J589" s="33"/>
      <c r="K589" s="33"/>
    </row>
    <row r="590" spans="2:17" ht="24" customHeight="1" x14ac:dyDescent="0.3">
      <c r="B590" s="34"/>
      <c r="C590" s="33" t="s">
        <v>226</v>
      </c>
      <c r="D590" s="33"/>
      <c r="E590" s="33"/>
      <c r="F590" s="33"/>
      <c r="G590" s="33"/>
      <c r="H590" s="33"/>
      <c r="I590" s="33"/>
      <c r="J590" s="33"/>
      <c r="K590" s="33"/>
    </row>
    <row r="591" spans="2:17" ht="24" customHeight="1" x14ac:dyDescent="0.3">
      <c r="B591" s="34"/>
      <c r="C591" s="33"/>
      <c r="D591" s="33"/>
      <c r="E591" s="33"/>
      <c r="F591" s="33"/>
      <c r="G591" s="33"/>
      <c r="H591" s="33"/>
      <c r="I591" s="33"/>
      <c r="J591" s="33"/>
      <c r="K591" s="33"/>
    </row>
    <row r="592" spans="2:17" ht="33" customHeight="1" x14ac:dyDescent="0.3">
      <c r="B592" s="84" t="s">
        <v>227</v>
      </c>
      <c r="C592" s="85"/>
      <c r="D592" s="85"/>
      <c r="E592" s="85"/>
      <c r="F592" s="85"/>
      <c r="G592" s="85"/>
      <c r="H592" s="85"/>
      <c r="I592" s="85"/>
      <c r="J592" s="85"/>
      <c r="K592" s="85"/>
    </row>
    <row r="593" spans="2:19" ht="24" customHeight="1" x14ac:dyDescent="0.3">
      <c r="B593" s="34"/>
      <c r="C593" s="33" t="s">
        <v>228</v>
      </c>
      <c r="D593" s="33"/>
      <c r="E593" s="33"/>
      <c r="F593" s="33"/>
      <c r="G593" s="33"/>
      <c r="H593" s="33"/>
      <c r="I593" s="33"/>
      <c r="J593" s="33"/>
      <c r="K593" s="33"/>
      <c r="Q593" s="64">
        <f>IF(N593=TRUE,1%,0)</f>
        <v>0</v>
      </c>
    </row>
    <row r="594" spans="2:19" ht="24" customHeight="1" thickBot="1" x14ac:dyDescent="0.35">
      <c r="B594" s="34"/>
      <c r="C594" s="33" t="s">
        <v>33</v>
      </c>
      <c r="D594" s="33"/>
      <c r="E594" s="33"/>
      <c r="F594" s="33"/>
      <c r="G594" s="33"/>
      <c r="H594" s="33"/>
      <c r="I594" s="33"/>
      <c r="J594" s="33"/>
      <c r="K594" s="33"/>
    </row>
    <row r="595" spans="2:19" ht="24" customHeight="1" thickBot="1" x14ac:dyDescent="0.35">
      <c r="B595" s="34"/>
      <c r="C595" s="81"/>
      <c r="D595" s="82"/>
      <c r="E595" s="82"/>
      <c r="F595" s="82"/>
      <c r="G595" s="83"/>
      <c r="H595" s="33"/>
      <c r="I595" s="33"/>
      <c r="J595" s="33"/>
      <c r="K595" s="33"/>
    </row>
    <row r="596" spans="2:19" ht="24" customHeight="1" x14ac:dyDescent="0.3">
      <c r="B596" s="34"/>
      <c r="C596" s="33" t="s">
        <v>229</v>
      </c>
      <c r="D596" s="33"/>
      <c r="E596" s="33"/>
      <c r="F596" s="33"/>
      <c r="G596" s="33"/>
      <c r="H596" s="33"/>
      <c r="I596" s="33"/>
      <c r="J596" s="33"/>
      <c r="K596" s="33"/>
      <c r="Q596" s="64">
        <f t="shared" ref="Q596" si="17">IF(N596=TRUE,1%,0)</f>
        <v>0</v>
      </c>
    </row>
    <row r="597" spans="2:19" ht="24" customHeight="1" thickBot="1" x14ac:dyDescent="0.35">
      <c r="B597" s="34"/>
      <c r="C597" s="33" t="s">
        <v>33</v>
      </c>
      <c r="D597" s="33"/>
      <c r="E597" s="33"/>
      <c r="F597" s="33"/>
      <c r="G597" s="33"/>
      <c r="H597" s="33"/>
      <c r="I597" s="33"/>
      <c r="J597" s="33"/>
      <c r="K597" s="33"/>
    </row>
    <row r="598" spans="2:19" ht="24" customHeight="1" thickBot="1" x14ac:dyDescent="0.35">
      <c r="B598" s="34"/>
      <c r="C598" s="81"/>
      <c r="D598" s="82"/>
      <c r="E598" s="82"/>
      <c r="F598" s="82"/>
      <c r="G598" s="83"/>
      <c r="H598" s="33"/>
      <c r="I598" s="33"/>
      <c r="J598" s="33"/>
      <c r="K598" s="33"/>
    </row>
    <row r="599" spans="2:19" ht="24" customHeight="1" x14ac:dyDescent="0.3">
      <c r="B599" s="34"/>
      <c r="C599" s="33" t="s">
        <v>230</v>
      </c>
      <c r="D599" s="33"/>
      <c r="E599" s="33"/>
      <c r="F599" s="33"/>
      <c r="G599" s="33"/>
      <c r="H599" s="33"/>
      <c r="I599" s="33"/>
      <c r="J599" s="33"/>
      <c r="K599" s="33"/>
      <c r="Q599" s="64">
        <f>IF(N599=TRUE,0.5%,0)</f>
        <v>0</v>
      </c>
    </row>
    <row r="600" spans="2:19" ht="24" customHeight="1" thickBot="1" x14ac:dyDescent="0.35">
      <c r="B600" s="34"/>
      <c r="C600" s="33" t="s">
        <v>33</v>
      </c>
      <c r="D600" s="33"/>
      <c r="E600" s="33"/>
      <c r="F600" s="33"/>
      <c r="G600" s="33"/>
      <c r="H600" s="33"/>
      <c r="I600" s="33"/>
      <c r="J600" s="33"/>
      <c r="K600" s="33"/>
    </row>
    <row r="601" spans="2:19" ht="24" customHeight="1" thickBot="1" x14ac:dyDescent="0.35">
      <c r="B601" s="34"/>
      <c r="C601" s="81"/>
      <c r="D601" s="82"/>
      <c r="E601" s="82"/>
      <c r="F601" s="82"/>
      <c r="G601" s="83"/>
      <c r="H601" s="33"/>
      <c r="I601" s="33"/>
      <c r="J601" s="33"/>
      <c r="K601" s="33"/>
    </row>
    <row r="602" spans="2:19" ht="24" customHeight="1" x14ac:dyDescent="0.3">
      <c r="B602" s="34"/>
      <c r="C602" s="33" t="s">
        <v>226</v>
      </c>
      <c r="D602" s="33"/>
      <c r="E602" s="33"/>
      <c r="F602" s="33"/>
      <c r="G602" s="33"/>
      <c r="H602" s="33"/>
      <c r="I602" s="33"/>
      <c r="J602" s="33"/>
      <c r="K602" s="33"/>
    </row>
    <row r="603" spans="2:19" ht="24" customHeight="1" thickBot="1" x14ac:dyDescent="0.35">
      <c r="B603" s="44"/>
      <c r="C603" s="37"/>
      <c r="D603" s="37"/>
      <c r="E603" s="37"/>
      <c r="F603" s="37"/>
      <c r="G603" s="37"/>
      <c r="H603" s="37"/>
      <c r="I603" s="37"/>
      <c r="J603" s="37"/>
      <c r="K603" s="37"/>
      <c r="S603" s="67">
        <f>SUM(Q519:Q602)</f>
        <v>0</v>
      </c>
    </row>
    <row r="604" spans="2:19" ht="24" customHeight="1" x14ac:dyDescent="0.3">
      <c r="B604" s="40" t="s">
        <v>231</v>
      </c>
      <c r="C604" s="41"/>
      <c r="D604" s="41"/>
      <c r="E604" s="41"/>
      <c r="F604" s="41"/>
      <c r="G604" s="41"/>
      <c r="H604" s="41"/>
      <c r="I604" s="41"/>
      <c r="J604" s="41"/>
      <c r="K604" s="41"/>
    </row>
    <row r="605" spans="2:19" ht="24" customHeight="1" x14ac:dyDescent="0.3">
      <c r="B605" s="34"/>
      <c r="C605" s="33" t="s">
        <v>18</v>
      </c>
      <c r="D605" s="33"/>
      <c r="E605" s="33"/>
      <c r="F605" s="33"/>
      <c r="G605" s="33"/>
      <c r="H605" s="33"/>
      <c r="I605" s="33"/>
      <c r="J605" s="33"/>
      <c r="K605" s="33"/>
    </row>
    <row r="606" spans="2:19" ht="24" customHeight="1" x14ac:dyDescent="0.3">
      <c r="B606" s="34"/>
      <c r="C606" s="33" t="s">
        <v>19</v>
      </c>
      <c r="D606" s="33"/>
      <c r="E606" s="33"/>
      <c r="F606" s="33"/>
      <c r="G606" s="33"/>
      <c r="H606" s="33"/>
      <c r="I606" s="33"/>
      <c r="J606" s="33"/>
      <c r="K606" s="33"/>
    </row>
    <row r="607" spans="2:19" ht="24" customHeight="1" x14ac:dyDescent="0.3">
      <c r="B607" s="34"/>
      <c r="C607" s="33"/>
      <c r="D607" s="33"/>
      <c r="E607" s="33"/>
      <c r="F607" s="33"/>
      <c r="G607" s="33"/>
      <c r="H607" s="33"/>
      <c r="I607" s="33"/>
      <c r="J607" s="33"/>
      <c r="K607" s="33"/>
    </row>
    <row r="608" spans="2:19" ht="24" customHeight="1" x14ac:dyDescent="0.3">
      <c r="B608" s="34" t="s">
        <v>232</v>
      </c>
      <c r="C608" s="33"/>
      <c r="D608" s="33"/>
      <c r="E608" s="33"/>
      <c r="F608" s="33"/>
      <c r="G608" s="33"/>
      <c r="H608" s="33"/>
      <c r="I608" s="33"/>
      <c r="J608" s="33"/>
      <c r="K608" s="33"/>
    </row>
    <row r="609" spans="2:12" ht="24" customHeight="1" x14ac:dyDescent="0.3">
      <c r="B609" s="34"/>
      <c r="C609" s="33" t="s">
        <v>233</v>
      </c>
      <c r="D609" s="33"/>
      <c r="E609" s="33"/>
      <c r="F609" s="33"/>
      <c r="G609" s="33"/>
      <c r="H609" s="33"/>
      <c r="I609" s="33"/>
      <c r="J609" s="33"/>
      <c r="K609" s="33"/>
    </row>
    <row r="610" spans="2:12" ht="24" customHeight="1" x14ac:dyDescent="0.3">
      <c r="B610" s="34"/>
      <c r="C610" s="33" t="s">
        <v>234</v>
      </c>
      <c r="D610" s="33"/>
      <c r="E610" s="33"/>
      <c r="F610" s="33"/>
      <c r="G610" s="33"/>
      <c r="H610" s="33"/>
      <c r="I610" s="33"/>
      <c r="J610" s="33"/>
      <c r="K610" s="33"/>
    </row>
    <row r="611" spans="2:12" ht="24" customHeight="1" x14ac:dyDescent="0.3">
      <c r="B611" s="34"/>
      <c r="C611" s="33" t="s">
        <v>235</v>
      </c>
      <c r="D611" s="33"/>
      <c r="E611" s="33"/>
      <c r="F611" s="33"/>
      <c r="G611" s="33"/>
      <c r="H611" s="33"/>
      <c r="I611" s="33"/>
      <c r="J611" s="33"/>
      <c r="K611" s="33"/>
    </row>
    <row r="612" spans="2:12" ht="24" customHeight="1" x14ac:dyDescent="0.3">
      <c r="B612" s="34"/>
      <c r="C612" s="33"/>
      <c r="D612" s="33"/>
      <c r="E612" s="33"/>
      <c r="F612" s="33"/>
      <c r="G612" s="33"/>
      <c r="H612" s="33"/>
      <c r="I612" s="33"/>
      <c r="J612" s="33"/>
      <c r="K612" s="33"/>
    </row>
    <row r="613" spans="2:12" ht="24" customHeight="1" x14ac:dyDescent="0.3">
      <c r="B613" s="34" t="s">
        <v>236</v>
      </c>
      <c r="C613" s="33"/>
      <c r="D613" s="33"/>
      <c r="E613" s="33"/>
      <c r="F613" s="33"/>
      <c r="G613" s="33"/>
      <c r="H613" s="33"/>
      <c r="I613" s="33"/>
      <c r="J613" s="33"/>
      <c r="K613" s="33"/>
    </row>
    <row r="614" spans="2:12" ht="24" customHeight="1" x14ac:dyDescent="0.3">
      <c r="B614" s="34"/>
      <c r="C614" s="33" t="s">
        <v>237</v>
      </c>
      <c r="D614" s="33"/>
      <c r="E614" s="33"/>
      <c r="F614" s="33"/>
      <c r="G614" s="33"/>
      <c r="H614" s="33"/>
      <c r="I614" s="33"/>
      <c r="J614" s="33"/>
      <c r="K614" s="33"/>
    </row>
    <row r="615" spans="2:12" ht="24" customHeight="1" x14ac:dyDescent="0.3">
      <c r="B615" s="34"/>
      <c r="C615" s="33" t="s">
        <v>238</v>
      </c>
      <c r="D615" s="33"/>
      <c r="E615" s="33"/>
      <c r="F615" s="33"/>
      <c r="G615" s="33"/>
      <c r="H615" s="33"/>
      <c r="I615" s="33"/>
      <c r="J615" s="33"/>
      <c r="K615" s="33"/>
    </row>
    <row r="616" spans="2:12" ht="24" customHeight="1" x14ac:dyDescent="0.3">
      <c r="B616" s="34"/>
      <c r="C616" s="33" t="s">
        <v>239</v>
      </c>
      <c r="D616" s="33"/>
      <c r="E616" s="33"/>
      <c r="F616" s="33"/>
      <c r="G616" s="33"/>
      <c r="H616" s="33"/>
      <c r="I616" s="33"/>
      <c r="J616" s="33"/>
      <c r="K616" s="33"/>
    </row>
    <row r="617" spans="2:12" ht="24" customHeight="1" x14ac:dyDescent="0.3">
      <c r="B617" s="34"/>
      <c r="C617" s="33" t="s">
        <v>240</v>
      </c>
      <c r="D617" s="33"/>
      <c r="E617" s="33"/>
      <c r="F617" s="33"/>
      <c r="G617" s="33"/>
      <c r="H617" s="33"/>
      <c r="I617" s="33"/>
      <c r="J617" s="33"/>
      <c r="K617" s="33"/>
    </row>
    <row r="618" spans="2:12" ht="24" customHeight="1" x14ac:dyDescent="0.3">
      <c r="B618" s="34"/>
      <c r="C618" s="33" t="s">
        <v>241</v>
      </c>
      <c r="D618" s="33"/>
      <c r="E618" s="33"/>
      <c r="F618" s="33"/>
      <c r="G618" s="33"/>
      <c r="H618" s="33"/>
      <c r="I618" s="33"/>
      <c r="J618" s="33"/>
      <c r="K618" s="33"/>
    </row>
    <row r="619" spans="2:12" ht="24" customHeight="1" thickBot="1" x14ac:dyDescent="0.35">
      <c r="B619" s="44"/>
      <c r="C619" s="37"/>
      <c r="D619" s="37"/>
      <c r="E619" s="37"/>
      <c r="F619" s="37"/>
      <c r="G619" s="37"/>
      <c r="H619" s="37"/>
      <c r="I619" s="37"/>
      <c r="J619" s="37"/>
      <c r="K619" s="37"/>
    </row>
    <row r="620" spans="2:12" ht="24" customHeight="1" thickBot="1" x14ac:dyDescent="0.35">
      <c r="B620" s="86" t="s">
        <v>282</v>
      </c>
      <c r="C620" s="87"/>
      <c r="D620" s="87"/>
      <c r="E620" s="87"/>
      <c r="F620" s="87"/>
      <c r="G620" s="87"/>
      <c r="H620" s="87"/>
      <c r="I620" s="87"/>
      <c r="J620" s="87"/>
      <c r="K620" s="87"/>
      <c r="L620" s="88"/>
    </row>
    <row r="621" spans="2:12" ht="24" customHeight="1" thickBot="1" x14ac:dyDescent="0.35">
      <c r="B621" s="61" t="s">
        <v>283</v>
      </c>
      <c r="C621" s="62"/>
      <c r="D621" s="62"/>
      <c r="E621" s="62"/>
      <c r="F621" s="62"/>
      <c r="G621" s="62"/>
      <c r="H621" s="62"/>
      <c r="I621" s="62"/>
      <c r="J621" s="62"/>
      <c r="K621" s="62"/>
      <c r="L621" s="63"/>
    </row>
    <row r="622" spans="2:12" ht="24" customHeight="1" x14ac:dyDescent="0.3">
      <c r="B622" s="40" t="s">
        <v>242</v>
      </c>
      <c r="C622" s="41"/>
      <c r="D622" s="41"/>
      <c r="E622" s="41"/>
      <c r="F622" s="41"/>
      <c r="G622" s="41"/>
      <c r="H622" s="41"/>
      <c r="I622" s="41"/>
      <c r="J622" s="41"/>
      <c r="K622" s="41"/>
    </row>
    <row r="623" spans="2:12" ht="24" customHeight="1" x14ac:dyDescent="0.3">
      <c r="B623" s="34"/>
      <c r="C623" s="33" t="s">
        <v>243</v>
      </c>
      <c r="D623" s="33"/>
      <c r="E623" s="33"/>
      <c r="F623" s="33"/>
      <c r="G623" s="33"/>
      <c r="H623" s="33"/>
      <c r="I623" s="33"/>
      <c r="J623" s="33"/>
      <c r="K623" s="33"/>
    </row>
    <row r="624" spans="2:12" ht="24" customHeight="1" x14ac:dyDescent="0.3">
      <c r="B624" s="34"/>
      <c r="C624" s="33" t="s">
        <v>244</v>
      </c>
      <c r="D624" s="33"/>
      <c r="E624" s="33"/>
      <c r="F624" s="33"/>
      <c r="G624" s="33"/>
      <c r="H624" s="33"/>
      <c r="I624" s="33"/>
      <c r="J624" s="33"/>
      <c r="K624" s="33"/>
    </row>
    <row r="625" spans="2:11" ht="24" customHeight="1" x14ac:dyDescent="0.3">
      <c r="B625" s="34"/>
      <c r="C625" s="33" t="s">
        <v>245</v>
      </c>
      <c r="D625" s="33"/>
      <c r="E625" s="33"/>
      <c r="F625" s="33"/>
      <c r="G625" s="33"/>
      <c r="H625" s="33"/>
      <c r="I625" s="33"/>
      <c r="J625" s="33"/>
      <c r="K625" s="33"/>
    </row>
    <row r="626" spans="2:11" ht="24" customHeight="1" x14ac:dyDescent="0.3">
      <c r="B626" s="34"/>
      <c r="C626" s="33" t="s">
        <v>246</v>
      </c>
      <c r="D626" s="33"/>
      <c r="E626" s="33"/>
      <c r="F626" s="33"/>
      <c r="G626" s="33"/>
      <c r="H626" s="33"/>
      <c r="I626" s="33"/>
      <c r="J626" s="33"/>
      <c r="K626" s="33"/>
    </row>
    <row r="627" spans="2:11" ht="24" customHeight="1" x14ac:dyDescent="0.3">
      <c r="B627" s="34"/>
      <c r="C627" s="33" t="s">
        <v>247</v>
      </c>
      <c r="D627" s="33"/>
      <c r="E627" s="33"/>
      <c r="F627" s="33"/>
      <c r="G627" s="33"/>
      <c r="H627" s="33"/>
      <c r="I627" s="33"/>
      <c r="J627" s="33"/>
      <c r="K627" s="33"/>
    </row>
    <row r="628" spans="2:11" ht="24" customHeight="1" x14ac:dyDescent="0.3">
      <c r="B628" s="34"/>
      <c r="C628" s="33" t="s">
        <v>248</v>
      </c>
      <c r="D628" s="33"/>
      <c r="E628" s="33"/>
      <c r="F628" s="33"/>
      <c r="G628" s="33"/>
      <c r="H628" s="33"/>
      <c r="I628" s="33"/>
      <c r="J628" s="33"/>
      <c r="K628" s="33"/>
    </row>
    <row r="629" spans="2:11" ht="24" customHeight="1" x14ac:dyDescent="0.3">
      <c r="B629" s="34"/>
      <c r="C629" s="33" t="s">
        <v>249</v>
      </c>
      <c r="D629" s="33"/>
      <c r="E629" s="33"/>
      <c r="F629" s="33"/>
      <c r="G629" s="33"/>
      <c r="H629" s="33"/>
      <c r="I629" s="33"/>
      <c r="J629" s="33"/>
      <c r="K629" s="33"/>
    </row>
    <row r="630" spans="2:11" ht="24" customHeight="1" x14ac:dyDescent="0.3">
      <c r="B630" s="34"/>
      <c r="C630" s="33" t="s">
        <v>250</v>
      </c>
      <c r="D630" s="33"/>
      <c r="E630" s="33"/>
      <c r="F630" s="33"/>
      <c r="G630" s="33"/>
      <c r="H630" s="33"/>
      <c r="I630" s="33"/>
      <c r="J630" s="33"/>
      <c r="K630" s="33"/>
    </row>
    <row r="631" spans="2:11" ht="24" customHeight="1" x14ac:dyDescent="0.3">
      <c r="B631" s="34"/>
      <c r="C631" s="33" t="s">
        <v>251</v>
      </c>
      <c r="D631" s="33"/>
      <c r="E631" s="33"/>
      <c r="F631" s="33"/>
      <c r="G631" s="33"/>
      <c r="H631" s="33"/>
      <c r="I631" s="33"/>
      <c r="J631" s="33"/>
      <c r="K631" s="33"/>
    </row>
    <row r="632" spans="2:11" ht="24" customHeight="1" x14ac:dyDescent="0.3">
      <c r="B632" s="34"/>
      <c r="C632" s="33" t="s">
        <v>252</v>
      </c>
      <c r="D632" s="33"/>
      <c r="E632" s="33"/>
      <c r="F632" s="33"/>
      <c r="G632" s="33"/>
      <c r="H632" s="33"/>
      <c r="I632" s="33"/>
      <c r="J632" s="33"/>
      <c r="K632" s="33"/>
    </row>
    <row r="633" spans="2:11" ht="24" customHeight="1" x14ac:dyDescent="0.3">
      <c r="B633" s="34"/>
      <c r="C633" s="33" t="s">
        <v>253</v>
      </c>
      <c r="D633" s="33"/>
      <c r="E633" s="33"/>
      <c r="F633" s="33"/>
      <c r="G633" s="33"/>
      <c r="H633" s="33"/>
      <c r="I633" s="33"/>
      <c r="J633" s="33"/>
      <c r="K633" s="33"/>
    </row>
    <row r="634" spans="2:11" ht="24" customHeight="1" x14ac:dyDescent="0.3">
      <c r="B634" s="34"/>
      <c r="C634" s="33" t="s">
        <v>254</v>
      </c>
      <c r="D634" s="33"/>
      <c r="E634" s="33"/>
      <c r="F634" s="33"/>
      <c r="G634" s="33"/>
      <c r="H634" s="33"/>
      <c r="I634" s="33"/>
      <c r="J634" s="33"/>
      <c r="K634" s="33"/>
    </row>
    <row r="635" spans="2:11" ht="24" customHeight="1" x14ac:dyDescent="0.3">
      <c r="B635" s="34"/>
      <c r="C635" s="33" t="s">
        <v>255</v>
      </c>
      <c r="D635" s="33"/>
      <c r="E635" s="33"/>
      <c r="F635" s="33"/>
      <c r="G635" s="33"/>
      <c r="H635" s="33"/>
      <c r="I635" s="33"/>
      <c r="J635" s="33"/>
      <c r="K635" s="33"/>
    </row>
    <row r="636" spans="2:11" ht="24" customHeight="1" x14ac:dyDescent="0.3">
      <c r="B636" s="34"/>
      <c r="C636" s="33" t="s">
        <v>256</v>
      </c>
      <c r="D636" s="33"/>
      <c r="E636" s="33"/>
      <c r="F636" s="33"/>
      <c r="G636" s="33"/>
      <c r="H636" s="33"/>
      <c r="I636" s="33"/>
      <c r="J636" s="33"/>
      <c r="K636" s="33"/>
    </row>
    <row r="637" spans="2:11" ht="24" customHeight="1" x14ac:dyDescent="0.3">
      <c r="B637" s="34"/>
      <c r="C637" s="33" t="s">
        <v>257</v>
      </c>
      <c r="D637" s="33"/>
      <c r="E637" s="33"/>
      <c r="F637" s="33"/>
      <c r="G637" s="33"/>
      <c r="H637" s="33"/>
      <c r="I637" s="33"/>
      <c r="J637" s="33"/>
      <c r="K637" s="33"/>
    </row>
    <row r="638" spans="2:11" ht="24" customHeight="1" x14ac:dyDescent="0.3">
      <c r="B638" s="34"/>
      <c r="C638" s="33" t="s">
        <v>258</v>
      </c>
      <c r="D638" s="33"/>
      <c r="E638" s="33"/>
      <c r="F638" s="33"/>
      <c r="G638" s="33"/>
      <c r="H638" s="33"/>
      <c r="I638" s="33"/>
      <c r="J638" s="33"/>
      <c r="K638" s="33"/>
    </row>
    <row r="639" spans="2:11" ht="24" customHeight="1" x14ac:dyDescent="0.3">
      <c r="B639" s="34"/>
      <c r="C639" s="33" t="s">
        <v>259</v>
      </c>
      <c r="D639" s="33"/>
      <c r="E639" s="33"/>
      <c r="F639" s="33"/>
      <c r="G639" s="33"/>
      <c r="H639" s="33"/>
      <c r="I639" s="33"/>
      <c r="J639" s="33"/>
      <c r="K639" s="33"/>
    </row>
    <row r="640" spans="2:11" ht="24" customHeight="1" x14ac:dyDescent="0.3">
      <c r="B640" s="34"/>
      <c r="C640" s="33" t="s">
        <v>260</v>
      </c>
      <c r="D640" s="33"/>
      <c r="E640" s="33"/>
      <c r="F640" s="33"/>
      <c r="G640" s="33"/>
      <c r="H640" s="33"/>
      <c r="I640" s="33"/>
      <c r="J640" s="33"/>
      <c r="K640" s="33"/>
    </row>
    <row r="641" spans="2:17" ht="24" customHeight="1" x14ac:dyDescent="0.3">
      <c r="B641" s="34"/>
      <c r="C641" s="33" t="s">
        <v>261</v>
      </c>
      <c r="D641" s="33"/>
      <c r="E641" s="33"/>
      <c r="F641" s="33"/>
      <c r="G641" s="33"/>
      <c r="H641" s="33"/>
      <c r="I641" s="33"/>
      <c r="J641" s="33"/>
      <c r="K641" s="33"/>
    </row>
    <row r="642" spans="2:17" ht="24" customHeight="1" x14ac:dyDescent="0.3">
      <c r="B642" s="34"/>
      <c r="C642" s="33" t="s">
        <v>262</v>
      </c>
      <c r="D642" s="33"/>
      <c r="E642" s="33"/>
      <c r="F642" s="33"/>
      <c r="G642" s="33"/>
      <c r="H642" s="33"/>
      <c r="I642" s="33"/>
      <c r="J642" s="33"/>
      <c r="K642" s="33"/>
    </row>
    <row r="643" spans="2:17" ht="24" customHeight="1" x14ac:dyDescent="0.3">
      <c r="B643" s="34"/>
      <c r="C643" s="33" t="s">
        <v>263</v>
      </c>
      <c r="D643" s="33"/>
      <c r="E643" s="33"/>
      <c r="F643" s="33"/>
      <c r="G643" s="33"/>
      <c r="H643" s="33"/>
      <c r="I643" s="33"/>
      <c r="J643" s="33"/>
      <c r="K643" s="33"/>
    </row>
    <row r="644" spans="2:17" ht="24" customHeight="1" x14ac:dyDescent="0.3">
      <c r="B644" s="34"/>
      <c r="C644" s="33" t="s">
        <v>264</v>
      </c>
      <c r="D644" s="33"/>
      <c r="E644" s="33"/>
      <c r="F644" s="33"/>
      <c r="G644" s="33"/>
      <c r="H644" s="33"/>
      <c r="I644" s="33"/>
      <c r="J644" s="33"/>
      <c r="K644" s="33"/>
    </row>
    <row r="645" spans="2:17" ht="24" customHeight="1" x14ac:dyDescent="0.3">
      <c r="B645" s="34"/>
      <c r="C645" s="33" t="s">
        <v>265</v>
      </c>
      <c r="D645" s="33"/>
      <c r="E645" s="33"/>
      <c r="F645" s="33"/>
      <c r="G645" s="33"/>
      <c r="H645" s="33"/>
      <c r="I645" s="33"/>
      <c r="J645" s="33"/>
      <c r="K645" s="33"/>
    </row>
    <row r="646" spans="2:17" ht="24" customHeight="1" x14ac:dyDescent="0.3">
      <c r="B646" s="34"/>
      <c r="C646" s="33" t="s">
        <v>266</v>
      </c>
      <c r="D646" s="33"/>
      <c r="E646" s="33"/>
      <c r="F646" s="33"/>
      <c r="G646" s="33"/>
      <c r="H646" s="33"/>
      <c r="I646" s="33"/>
      <c r="J646" s="33"/>
      <c r="K646" s="33"/>
    </row>
    <row r="647" spans="2:17" ht="24" customHeight="1" x14ac:dyDescent="0.3">
      <c r="B647" s="34"/>
      <c r="C647" s="33" t="s">
        <v>267</v>
      </c>
      <c r="D647" s="33"/>
      <c r="E647" s="33"/>
      <c r="F647" s="33"/>
      <c r="G647" s="33"/>
      <c r="H647" s="33"/>
      <c r="I647" s="33"/>
      <c r="J647" s="33"/>
      <c r="K647" s="33"/>
    </row>
    <row r="648" spans="2:17" ht="24" customHeight="1" x14ac:dyDescent="0.3">
      <c r="B648" s="34"/>
      <c r="C648" s="33" t="s">
        <v>268</v>
      </c>
      <c r="D648" s="33"/>
      <c r="E648" s="33"/>
      <c r="F648" s="33"/>
      <c r="G648" s="33"/>
      <c r="H648" s="33"/>
      <c r="I648" s="33"/>
      <c r="J648" s="33"/>
      <c r="K648" s="33"/>
    </row>
    <row r="649" spans="2:17" ht="24" customHeight="1" x14ac:dyDescent="0.3">
      <c r="B649" s="34"/>
      <c r="C649" s="33" t="s">
        <v>269</v>
      </c>
      <c r="D649" s="33"/>
      <c r="E649" s="33"/>
      <c r="F649" s="33"/>
      <c r="G649" s="33"/>
      <c r="H649" s="33"/>
      <c r="I649" s="33"/>
      <c r="J649" s="33"/>
      <c r="K649" s="33"/>
    </row>
    <row r="650" spans="2:17" ht="24" customHeight="1" x14ac:dyDescent="0.3">
      <c r="B650" s="34"/>
      <c r="C650" s="33" t="s">
        <v>226</v>
      </c>
      <c r="D650" s="33"/>
      <c r="E650" s="33"/>
      <c r="F650" s="33"/>
      <c r="G650" s="33"/>
      <c r="H650" s="33"/>
      <c r="I650" s="33"/>
      <c r="J650" s="33"/>
      <c r="K650" s="33"/>
      <c r="Q650" s="64">
        <f>IF(N650=TRUE,4.37%,0)</f>
        <v>0</v>
      </c>
    </row>
    <row r="651" spans="2:17" ht="24" customHeight="1" x14ac:dyDescent="0.3">
      <c r="B651" s="34"/>
      <c r="C651" s="33"/>
      <c r="D651" s="33"/>
      <c r="E651" s="33"/>
      <c r="F651" s="33"/>
      <c r="G651" s="33"/>
      <c r="H651" s="33"/>
      <c r="I651" s="33"/>
      <c r="J651" s="33"/>
      <c r="K651" s="33"/>
    </row>
    <row r="652" spans="2:17" ht="31.8" customHeight="1" x14ac:dyDescent="0.3">
      <c r="B652" s="84" t="s">
        <v>270</v>
      </c>
      <c r="C652" s="85"/>
      <c r="D652" s="85"/>
      <c r="E652" s="85"/>
      <c r="F652" s="85"/>
      <c r="G652" s="85"/>
      <c r="H652" s="85"/>
      <c r="I652" s="85"/>
      <c r="J652" s="85"/>
      <c r="K652" s="85"/>
    </row>
    <row r="653" spans="2:17" ht="24" customHeight="1" x14ac:dyDescent="0.3">
      <c r="B653" s="34"/>
      <c r="C653" s="33" t="s">
        <v>18</v>
      </c>
      <c r="D653" s="33"/>
      <c r="E653" s="33"/>
      <c r="F653" s="33"/>
      <c r="G653" s="33"/>
      <c r="H653" s="33"/>
      <c r="I653" s="33"/>
      <c r="J653" s="33"/>
      <c r="K653" s="33"/>
      <c r="Q653" s="64">
        <f t="shared" ref="Q653" si="18">IF(N653=TRUE,4.37%,0)</f>
        <v>0</v>
      </c>
    </row>
    <row r="654" spans="2:17" ht="24" customHeight="1" thickBot="1" x14ac:dyDescent="0.35">
      <c r="B654" s="34"/>
      <c r="C654" s="33" t="s">
        <v>33</v>
      </c>
      <c r="D654" s="33"/>
      <c r="E654" s="33"/>
      <c r="F654" s="33"/>
      <c r="G654" s="33"/>
      <c r="H654" s="33"/>
      <c r="I654" s="33"/>
      <c r="J654" s="33"/>
      <c r="K654" s="33"/>
    </row>
    <row r="655" spans="2:17" ht="24" customHeight="1" thickBot="1" x14ac:dyDescent="0.35">
      <c r="B655" s="34"/>
      <c r="C655" s="81"/>
      <c r="D655" s="82"/>
      <c r="E655" s="82"/>
      <c r="F655" s="82"/>
      <c r="G655" s="83"/>
      <c r="H655" s="33"/>
      <c r="I655" s="33"/>
      <c r="J655" s="33"/>
      <c r="K655" s="33"/>
    </row>
    <row r="656" spans="2:17" ht="24" customHeight="1" x14ac:dyDescent="0.3">
      <c r="B656" s="34"/>
      <c r="C656" s="33" t="s">
        <v>19</v>
      </c>
      <c r="D656" s="33"/>
      <c r="E656" s="33"/>
      <c r="F656" s="33"/>
      <c r="G656" s="33"/>
      <c r="H656" s="33"/>
      <c r="I656" s="33"/>
      <c r="J656" s="33"/>
      <c r="K656" s="33"/>
    </row>
    <row r="657" spans="2:11" ht="24" customHeight="1" x14ac:dyDescent="0.3">
      <c r="B657" s="34"/>
      <c r="C657" s="33"/>
      <c r="D657" s="33"/>
      <c r="E657" s="33"/>
      <c r="F657" s="33"/>
      <c r="G657" s="33"/>
      <c r="H657" s="33"/>
      <c r="I657" s="33"/>
      <c r="J657" s="33"/>
      <c r="K657" s="33"/>
    </row>
    <row r="658" spans="2:11" ht="24" customHeight="1" x14ac:dyDescent="0.3">
      <c r="B658" s="84" t="s">
        <v>271</v>
      </c>
      <c r="C658" s="85"/>
      <c r="D658" s="85"/>
      <c r="E658" s="85"/>
      <c r="F658" s="85"/>
      <c r="G658" s="85"/>
      <c r="H658" s="85"/>
      <c r="I658" s="85"/>
      <c r="J658" s="85"/>
      <c r="K658" s="85"/>
    </row>
    <row r="659" spans="2:11" ht="24" customHeight="1" x14ac:dyDescent="0.3">
      <c r="B659" s="34"/>
      <c r="C659" s="33" t="s">
        <v>243</v>
      </c>
      <c r="D659" s="33"/>
      <c r="E659" s="33"/>
      <c r="F659" s="33"/>
      <c r="G659" s="33"/>
      <c r="H659" s="33"/>
      <c r="I659" s="33"/>
      <c r="J659" s="33"/>
      <c r="K659" s="33"/>
    </row>
    <row r="660" spans="2:11" ht="24" customHeight="1" x14ac:dyDescent="0.3">
      <c r="B660" s="34"/>
      <c r="C660" s="33" t="s">
        <v>244</v>
      </c>
      <c r="D660" s="33"/>
      <c r="E660" s="33"/>
      <c r="F660" s="33"/>
      <c r="G660" s="33"/>
      <c r="H660" s="33"/>
      <c r="I660" s="33"/>
      <c r="J660" s="33"/>
      <c r="K660" s="33"/>
    </row>
    <row r="661" spans="2:11" ht="24" customHeight="1" x14ac:dyDescent="0.3">
      <c r="B661" s="34"/>
      <c r="C661" s="33" t="s">
        <v>245</v>
      </c>
      <c r="D661" s="33"/>
      <c r="E661" s="33"/>
      <c r="F661" s="33"/>
      <c r="G661" s="33"/>
      <c r="H661" s="33"/>
      <c r="I661" s="33"/>
      <c r="J661" s="33"/>
      <c r="K661" s="33"/>
    </row>
    <row r="662" spans="2:11" ht="24" customHeight="1" x14ac:dyDescent="0.3">
      <c r="B662" s="34"/>
      <c r="C662" s="33" t="s">
        <v>246</v>
      </c>
      <c r="D662" s="33"/>
      <c r="E662" s="33"/>
      <c r="F662" s="33"/>
      <c r="G662" s="33"/>
      <c r="H662" s="33"/>
      <c r="I662" s="33"/>
      <c r="J662" s="33"/>
      <c r="K662" s="33"/>
    </row>
    <row r="663" spans="2:11" ht="24" customHeight="1" x14ac:dyDescent="0.3">
      <c r="B663" s="34"/>
      <c r="C663" s="33" t="s">
        <v>247</v>
      </c>
      <c r="D663" s="33"/>
      <c r="E663" s="33"/>
      <c r="F663" s="33"/>
      <c r="G663" s="33"/>
      <c r="H663" s="33"/>
      <c r="I663" s="33"/>
      <c r="J663" s="33"/>
      <c r="K663" s="33"/>
    </row>
    <row r="664" spans="2:11" ht="24" customHeight="1" x14ac:dyDescent="0.3">
      <c r="B664" s="34"/>
      <c r="C664" s="33" t="s">
        <v>248</v>
      </c>
      <c r="D664" s="33"/>
      <c r="E664" s="33"/>
      <c r="F664" s="33"/>
      <c r="G664" s="33"/>
      <c r="H664" s="33"/>
      <c r="I664" s="33"/>
      <c r="J664" s="33"/>
      <c r="K664" s="33"/>
    </row>
    <row r="665" spans="2:11" ht="24" customHeight="1" x14ac:dyDescent="0.3">
      <c r="B665" s="34"/>
      <c r="C665" s="33" t="s">
        <v>249</v>
      </c>
      <c r="D665" s="33"/>
      <c r="E665" s="33"/>
      <c r="F665" s="33"/>
      <c r="G665" s="33"/>
      <c r="H665" s="33"/>
      <c r="I665" s="33"/>
      <c r="J665" s="33"/>
      <c r="K665" s="33"/>
    </row>
    <row r="666" spans="2:11" ht="24" customHeight="1" x14ac:dyDescent="0.3">
      <c r="B666" s="34"/>
      <c r="C666" s="33" t="s">
        <v>250</v>
      </c>
      <c r="D666" s="33"/>
      <c r="E666" s="33"/>
      <c r="F666" s="33"/>
      <c r="G666" s="33"/>
      <c r="H666" s="33"/>
      <c r="I666" s="33"/>
      <c r="J666" s="33"/>
      <c r="K666" s="33"/>
    </row>
    <row r="667" spans="2:11" ht="24" customHeight="1" x14ac:dyDescent="0.3">
      <c r="B667" s="34"/>
      <c r="C667" s="33" t="s">
        <v>251</v>
      </c>
      <c r="D667" s="33"/>
      <c r="E667" s="33"/>
      <c r="F667" s="33"/>
      <c r="G667" s="33"/>
      <c r="H667" s="33"/>
      <c r="I667" s="33"/>
      <c r="J667" s="33"/>
      <c r="K667" s="33"/>
    </row>
    <row r="668" spans="2:11" ht="24" customHeight="1" x14ac:dyDescent="0.3">
      <c r="B668" s="34"/>
      <c r="C668" s="33" t="s">
        <v>252</v>
      </c>
      <c r="D668" s="33"/>
      <c r="E668" s="33"/>
      <c r="F668" s="33"/>
      <c r="G668" s="33"/>
      <c r="H668" s="33"/>
      <c r="I668" s="33"/>
      <c r="J668" s="33"/>
      <c r="K668" s="33"/>
    </row>
    <row r="669" spans="2:11" ht="24" customHeight="1" x14ac:dyDescent="0.3">
      <c r="B669" s="34"/>
      <c r="C669" s="33" t="s">
        <v>253</v>
      </c>
      <c r="D669" s="33"/>
      <c r="E669" s="33"/>
      <c r="F669" s="33"/>
      <c r="G669" s="33"/>
      <c r="H669" s="33"/>
      <c r="I669" s="33"/>
      <c r="J669" s="33"/>
      <c r="K669" s="33"/>
    </row>
    <row r="670" spans="2:11" ht="24" customHeight="1" x14ac:dyDescent="0.3">
      <c r="B670" s="34"/>
      <c r="C670" s="33" t="s">
        <v>254</v>
      </c>
      <c r="D670" s="33"/>
      <c r="E670" s="33"/>
      <c r="F670" s="33"/>
      <c r="G670" s="33"/>
      <c r="H670" s="33"/>
      <c r="I670" s="33"/>
      <c r="J670" s="33"/>
      <c r="K670" s="33"/>
    </row>
    <row r="671" spans="2:11" ht="24" customHeight="1" x14ac:dyDescent="0.3">
      <c r="B671" s="34"/>
      <c r="C671" s="33" t="s">
        <v>255</v>
      </c>
      <c r="D671" s="33"/>
      <c r="E671" s="33"/>
      <c r="F671" s="33"/>
      <c r="G671" s="33"/>
      <c r="H671" s="33"/>
      <c r="I671" s="33"/>
      <c r="J671" s="33"/>
      <c r="K671" s="33"/>
    </row>
    <row r="672" spans="2:11" ht="24" customHeight="1" x14ac:dyDescent="0.3">
      <c r="B672" s="34"/>
      <c r="C672" s="33" t="s">
        <v>256</v>
      </c>
      <c r="D672" s="33"/>
      <c r="E672" s="33"/>
      <c r="F672" s="33"/>
      <c r="G672" s="33"/>
      <c r="H672" s="33"/>
      <c r="I672" s="33"/>
      <c r="J672" s="33"/>
      <c r="K672" s="33"/>
    </row>
    <row r="673" spans="2:11" ht="24" customHeight="1" x14ac:dyDescent="0.3">
      <c r="B673" s="34"/>
      <c r="C673" s="33" t="s">
        <v>257</v>
      </c>
      <c r="D673" s="33"/>
      <c r="E673" s="33"/>
      <c r="F673" s="33"/>
      <c r="G673" s="33"/>
      <c r="H673" s="33"/>
      <c r="I673" s="33"/>
      <c r="J673" s="33"/>
      <c r="K673" s="33"/>
    </row>
    <row r="674" spans="2:11" ht="24" customHeight="1" x14ac:dyDescent="0.3">
      <c r="B674" s="34"/>
      <c r="C674" s="33" t="s">
        <v>258</v>
      </c>
      <c r="D674" s="33"/>
      <c r="E674" s="33"/>
      <c r="F674" s="33"/>
      <c r="G674" s="33"/>
      <c r="H674" s="33"/>
      <c r="I674" s="33"/>
      <c r="J674" s="33"/>
      <c r="K674" s="33"/>
    </row>
    <row r="675" spans="2:11" ht="24" customHeight="1" x14ac:dyDescent="0.3">
      <c r="B675" s="34"/>
      <c r="C675" s="33" t="s">
        <v>259</v>
      </c>
      <c r="D675" s="33"/>
      <c r="E675" s="33"/>
      <c r="F675" s="33"/>
      <c r="G675" s="33"/>
      <c r="H675" s="33"/>
      <c r="I675" s="33"/>
      <c r="J675" s="33"/>
      <c r="K675" s="33"/>
    </row>
    <row r="676" spans="2:11" ht="24" customHeight="1" x14ac:dyDescent="0.3">
      <c r="B676" s="34"/>
      <c r="C676" s="33" t="s">
        <v>260</v>
      </c>
      <c r="D676" s="33"/>
      <c r="E676" s="33"/>
      <c r="F676" s="33"/>
      <c r="G676" s="33"/>
      <c r="H676" s="33"/>
      <c r="I676" s="33"/>
      <c r="J676" s="33"/>
      <c r="K676" s="33"/>
    </row>
    <row r="677" spans="2:11" ht="24" customHeight="1" x14ac:dyDescent="0.3">
      <c r="B677" s="34"/>
      <c r="C677" s="33" t="s">
        <v>261</v>
      </c>
      <c r="D677" s="33"/>
      <c r="E677" s="33"/>
      <c r="F677" s="33"/>
      <c r="G677" s="33"/>
      <c r="H677" s="33"/>
      <c r="I677" s="33"/>
      <c r="J677" s="33"/>
      <c r="K677" s="33"/>
    </row>
    <row r="678" spans="2:11" ht="24" customHeight="1" x14ac:dyDescent="0.3">
      <c r="B678" s="34"/>
      <c r="C678" s="33" t="s">
        <v>262</v>
      </c>
      <c r="D678" s="33"/>
      <c r="E678" s="33"/>
      <c r="F678" s="33"/>
      <c r="G678" s="33"/>
      <c r="H678" s="33"/>
      <c r="I678" s="33"/>
      <c r="J678" s="33"/>
      <c r="K678" s="33"/>
    </row>
    <row r="679" spans="2:11" ht="24" customHeight="1" x14ac:dyDescent="0.3">
      <c r="B679" s="34"/>
      <c r="C679" s="33" t="s">
        <v>263</v>
      </c>
      <c r="D679" s="33"/>
      <c r="E679" s="33"/>
      <c r="F679" s="33"/>
      <c r="G679" s="33"/>
      <c r="H679" s="33"/>
      <c r="I679" s="33"/>
      <c r="J679" s="33"/>
      <c r="K679" s="33"/>
    </row>
    <row r="680" spans="2:11" ht="24" customHeight="1" x14ac:dyDescent="0.3">
      <c r="B680" s="34"/>
      <c r="C680" s="33" t="s">
        <v>264</v>
      </c>
      <c r="D680" s="33"/>
      <c r="E680" s="33"/>
      <c r="F680" s="33"/>
      <c r="G680" s="33"/>
      <c r="H680" s="33"/>
      <c r="I680" s="33"/>
      <c r="J680" s="33"/>
      <c r="K680" s="33"/>
    </row>
    <row r="681" spans="2:11" ht="24" customHeight="1" x14ac:dyDescent="0.3">
      <c r="B681" s="34"/>
      <c r="C681" s="33" t="s">
        <v>265</v>
      </c>
      <c r="D681" s="33"/>
      <c r="E681" s="33"/>
      <c r="F681" s="33"/>
      <c r="G681" s="33"/>
      <c r="H681" s="33"/>
      <c r="I681" s="33"/>
      <c r="J681" s="33"/>
      <c r="K681" s="33"/>
    </row>
    <row r="682" spans="2:11" ht="24" customHeight="1" x14ac:dyDescent="0.3">
      <c r="B682" s="34"/>
      <c r="C682" s="33" t="s">
        <v>266</v>
      </c>
      <c r="D682" s="33"/>
      <c r="E682" s="33"/>
      <c r="F682" s="33"/>
      <c r="G682" s="33"/>
      <c r="H682" s="33"/>
      <c r="I682" s="33"/>
      <c r="J682" s="33"/>
      <c r="K682" s="33"/>
    </row>
    <row r="683" spans="2:11" ht="24" customHeight="1" x14ac:dyDescent="0.3">
      <c r="B683" s="34"/>
      <c r="C683" s="33" t="s">
        <v>267</v>
      </c>
      <c r="D683" s="33"/>
      <c r="E683" s="33"/>
      <c r="F683" s="33"/>
      <c r="G683" s="33"/>
      <c r="H683" s="33"/>
      <c r="I683" s="33"/>
      <c r="J683" s="33"/>
      <c r="K683" s="33"/>
    </row>
    <row r="684" spans="2:11" ht="24" customHeight="1" x14ac:dyDescent="0.3">
      <c r="B684" s="34"/>
      <c r="C684" s="33" t="s">
        <v>268</v>
      </c>
      <c r="D684" s="33"/>
      <c r="E684" s="33"/>
      <c r="F684" s="33"/>
      <c r="G684" s="33"/>
      <c r="H684" s="33"/>
      <c r="I684" s="33"/>
      <c r="J684" s="33"/>
      <c r="K684" s="33"/>
    </row>
    <row r="685" spans="2:11" ht="24" customHeight="1" x14ac:dyDescent="0.3">
      <c r="B685" s="34"/>
      <c r="C685" s="33" t="s">
        <v>269</v>
      </c>
      <c r="D685" s="33"/>
      <c r="E685" s="33"/>
      <c r="F685" s="33"/>
      <c r="G685" s="33"/>
      <c r="H685" s="33"/>
      <c r="I685" s="33"/>
      <c r="J685" s="33"/>
      <c r="K685" s="33"/>
    </row>
    <row r="686" spans="2:11" ht="24" customHeight="1" x14ac:dyDescent="0.3">
      <c r="B686" s="34"/>
      <c r="C686" s="33"/>
      <c r="D686" s="33"/>
      <c r="E686" s="33"/>
      <c r="F686" s="33"/>
      <c r="G686" s="33"/>
      <c r="H686" s="33"/>
      <c r="I686" s="33"/>
      <c r="J686" s="33"/>
      <c r="K686" s="33"/>
    </row>
    <row r="687" spans="2:11" ht="31.2" customHeight="1" x14ac:dyDescent="0.3">
      <c r="B687" s="84" t="s">
        <v>272</v>
      </c>
      <c r="C687" s="85"/>
      <c r="D687" s="85"/>
      <c r="E687" s="85"/>
      <c r="F687" s="85"/>
      <c r="G687" s="85"/>
      <c r="H687" s="85"/>
      <c r="I687" s="85"/>
      <c r="J687" s="85"/>
      <c r="K687" s="85"/>
    </row>
    <row r="688" spans="2:11" ht="24" customHeight="1" x14ac:dyDescent="0.3">
      <c r="B688" s="34"/>
      <c r="C688" s="33" t="s">
        <v>18</v>
      </c>
      <c r="D688" s="33"/>
      <c r="E688" s="33"/>
      <c r="F688" s="33"/>
      <c r="G688" s="33"/>
      <c r="H688" s="33"/>
      <c r="I688" s="33"/>
      <c r="J688" s="33"/>
      <c r="K688" s="33"/>
    </row>
    <row r="689" spans="2:11" ht="24" customHeight="1" thickBot="1" x14ac:dyDescent="0.35">
      <c r="B689" s="34"/>
      <c r="C689" s="33" t="s">
        <v>33</v>
      </c>
      <c r="D689" s="33"/>
      <c r="E689" s="33"/>
      <c r="F689" s="33"/>
      <c r="G689" s="33"/>
      <c r="H689" s="33"/>
      <c r="I689" s="33"/>
      <c r="J689" s="33"/>
      <c r="K689" s="33"/>
    </row>
    <row r="690" spans="2:11" ht="24" customHeight="1" thickBot="1" x14ac:dyDescent="0.35">
      <c r="B690" s="34"/>
      <c r="C690" s="81"/>
      <c r="D690" s="82"/>
      <c r="E690" s="82"/>
      <c r="F690" s="82"/>
      <c r="G690" s="83"/>
      <c r="H690" s="33"/>
      <c r="I690" s="33"/>
      <c r="J690" s="33"/>
      <c r="K690" s="33"/>
    </row>
    <row r="691" spans="2:11" ht="24" customHeight="1" x14ac:dyDescent="0.3">
      <c r="B691" s="34"/>
      <c r="C691" s="33" t="s">
        <v>19</v>
      </c>
      <c r="D691" s="33"/>
      <c r="E691" s="33"/>
      <c r="F691" s="33"/>
      <c r="G691" s="33"/>
      <c r="H691" s="33"/>
      <c r="I691" s="33"/>
      <c r="J691" s="33"/>
      <c r="K691" s="33"/>
    </row>
    <row r="692" spans="2:11" ht="24" customHeight="1" x14ac:dyDescent="0.3">
      <c r="B692" s="34"/>
      <c r="C692" s="33"/>
      <c r="D692" s="33"/>
      <c r="E692" s="33"/>
      <c r="F692" s="33"/>
      <c r="G692" s="33"/>
      <c r="H692" s="33"/>
      <c r="I692" s="33"/>
      <c r="J692" s="33"/>
      <c r="K692" s="33"/>
    </row>
    <row r="693" spans="2:11" ht="31.8" customHeight="1" x14ac:dyDescent="0.3">
      <c r="B693" s="84" t="s">
        <v>273</v>
      </c>
      <c r="C693" s="85"/>
      <c r="D693" s="85"/>
      <c r="E693" s="85"/>
      <c r="F693" s="85"/>
      <c r="G693" s="85"/>
      <c r="H693" s="85"/>
      <c r="I693" s="85"/>
      <c r="J693" s="85"/>
      <c r="K693" s="85"/>
    </row>
    <row r="694" spans="2:11" ht="24" customHeight="1" x14ac:dyDescent="0.3">
      <c r="B694" s="34"/>
      <c r="C694" s="33" t="s">
        <v>18</v>
      </c>
      <c r="D694" s="33"/>
      <c r="E694" s="33"/>
      <c r="F694" s="33"/>
      <c r="G694" s="33"/>
      <c r="H694" s="33"/>
      <c r="I694" s="33"/>
      <c r="J694" s="33"/>
      <c r="K694" s="33"/>
    </row>
    <row r="695" spans="2:11" ht="24" customHeight="1" thickBot="1" x14ac:dyDescent="0.35">
      <c r="B695" s="34"/>
      <c r="C695" s="33" t="s">
        <v>274</v>
      </c>
      <c r="D695" s="33"/>
      <c r="E695" s="33"/>
      <c r="F695" s="33"/>
      <c r="G695" s="33"/>
      <c r="H695" s="33"/>
      <c r="I695" s="33"/>
      <c r="J695" s="33"/>
      <c r="K695" s="33"/>
    </row>
    <row r="696" spans="2:11" ht="24" customHeight="1" thickBot="1" x14ac:dyDescent="0.35">
      <c r="B696" s="34"/>
      <c r="C696" s="81"/>
      <c r="D696" s="82"/>
      <c r="E696" s="82"/>
      <c r="F696" s="82"/>
      <c r="G696" s="83"/>
      <c r="H696" s="33"/>
      <c r="I696" s="33"/>
      <c r="J696" s="33"/>
      <c r="K696" s="33"/>
    </row>
    <row r="697" spans="2:11" ht="24" customHeight="1" x14ac:dyDescent="0.3">
      <c r="B697" s="34"/>
      <c r="C697" s="33" t="s">
        <v>19</v>
      </c>
      <c r="D697" s="33"/>
      <c r="E697" s="33"/>
      <c r="F697" s="33"/>
      <c r="G697" s="33"/>
      <c r="H697" s="33"/>
      <c r="I697" s="33"/>
      <c r="J697" s="33"/>
      <c r="K697" s="33"/>
    </row>
    <row r="698" spans="2:11" ht="24" customHeight="1" thickBot="1" x14ac:dyDescent="0.35">
      <c r="B698" s="34"/>
      <c r="C698" s="33" t="s">
        <v>275</v>
      </c>
      <c r="D698" s="33"/>
      <c r="E698" s="33"/>
      <c r="F698" s="33"/>
      <c r="G698" s="33"/>
      <c r="H698" s="33"/>
      <c r="I698" s="33"/>
      <c r="J698" s="33"/>
      <c r="K698" s="33"/>
    </row>
    <row r="699" spans="2:11" ht="24" customHeight="1" thickBot="1" x14ac:dyDescent="0.35">
      <c r="B699" s="34"/>
      <c r="C699" s="81"/>
      <c r="D699" s="82"/>
      <c r="E699" s="82"/>
      <c r="F699" s="82"/>
      <c r="G699" s="83"/>
      <c r="H699" s="33"/>
      <c r="I699" s="33"/>
      <c r="J699" s="33"/>
      <c r="K699" s="33"/>
    </row>
    <row r="700" spans="2:11" ht="24" customHeight="1" x14ac:dyDescent="0.3">
      <c r="B700" s="34"/>
      <c r="C700" s="33"/>
      <c r="D700" s="33"/>
      <c r="E700" s="33"/>
      <c r="F700" s="33"/>
      <c r="G700" s="33"/>
      <c r="H700" s="33"/>
      <c r="I700" s="33"/>
      <c r="J700" s="33"/>
      <c r="K700" s="33"/>
    </row>
    <row r="701" spans="2:11" ht="31.8" customHeight="1" x14ac:dyDescent="0.3">
      <c r="B701" s="84" t="s">
        <v>276</v>
      </c>
      <c r="C701" s="85"/>
      <c r="D701" s="85"/>
      <c r="E701" s="85"/>
      <c r="F701" s="85"/>
      <c r="G701" s="85"/>
      <c r="H701" s="85"/>
      <c r="I701" s="85"/>
      <c r="J701" s="85"/>
      <c r="K701" s="85"/>
    </row>
    <row r="702" spans="2:11" ht="24" customHeight="1" x14ac:dyDescent="0.3">
      <c r="B702" s="34"/>
      <c r="C702" s="33" t="s">
        <v>18</v>
      </c>
      <c r="D702" s="33"/>
      <c r="E702" s="33"/>
      <c r="F702" s="33"/>
      <c r="G702" s="33"/>
      <c r="H702" s="33"/>
      <c r="I702" s="33"/>
      <c r="J702" s="33"/>
      <c r="K702" s="33"/>
    </row>
    <row r="703" spans="2:11" ht="24" customHeight="1" thickBot="1" x14ac:dyDescent="0.35">
      <c r="B703" s="34"/>
      <c r="C703" s="33" t="s">
        <v>277</v>
      </c>
      <c r="D703" s="33"/>
      <c r="E703" s="33"/>
      <c r="F703" s="33"/>
      <c r="G703" s="33"/>
      <c r="H703" s="33"/>
      <c r="I703" s="33"/>
      <c r="J703" s="33"/>
      <c r="K703" s="33"/>
    </row>
    <row r="704" spans="2:11" ht="24" customHeight="1" thickBot="1" x14ac:dyDescent="0.35">
      <c r="B704" s="34"/>
      <c r="C704" s="81"/>
      <c r="D704" s="82"/>
      <c r="E704" s="82"/>
      <c r="F704" s="82"/>
      <c r="G704" s="83"/>
      <c r="H704" s="33"/>
      <c r="I704" s="33"/>
      <c r="J704" s="33"/>
      <c r="K704" s="33"/>
    </row>
    <row r="705" spans="2:19" ht="24" customHeight="1" x14ac:dyDescent="0.3">
      <c r="B705" s="34"/>
      <c r="C705" s="33" t="s">
        <v>19</v>
      </c>
      <c r="D705" s="33"/>
      <c r="E705" s="33"/>
      <c r="F705" s="33"/>
      <c r="G705" s="33"/>
      <c r="H705" s="33"/>
      <c r="I705" s="33"/>
      <c r="J705" s="33"/>
      <c r="K705" s="33"/>
    </row>
    <row r="706" spans="2:19" ht="24" customHeight="1" thickBot="1" x14ac:dyDescent="0.35">
      <c r="B706" s="34"/>
      <c r="C706" s="33" t="s">
        <v>278</v>
      </c>
      <c r="D706" s="33"/>
      <c r="E706" s="33"/>
      <c r="F706" s="33"/>
      <c r="G706" s="33"/>
      <c r="H706" s="33"/>
      <c r="I706" s="33"/>
      <c r="J706" s="33"/>
      <c r="K706" s="33"/>
    </row>
    <row r="707" spans="2:19" ht="24" customHeight="1" thickBot="1" x14ac:dyDescent="0.35">
      <c r="B707" s="34"/>
      <c r="C707" s="81"/>
      <c r="D707" s="82"/>
      <c r="E707" s="82"/>
      <c r="F707" s="82"/>
      <c r="G707" s="83"/>
      <c r="H707" s="33"/>
      <c r="I707" s="33"/>
      <c r="J707" s="33"/>
      <c r="K707" s="33"/>
    </row>
    <row r="708" spans="2:19" ht="24" customHeight="1" thickBot="1" x14ac:dyDescent="0.35">
      <c r="B708" s="44"/>
      <c r="C708" s="37"/>
      <c r="D708" s="37"/>
      <c r="E708" s="37"/>
      <c r="F708" s="37"/>
      <c r="G708" s="37"/>
      <c r="H708" s="37"/>
      <c r="I708" s="37"/>
      <c r="J708" s="37"/>
      <c r="K708" s="37"/>
      <c r="S708" s="67">
        <f>SUM(Q622:Q708)</f>
        <v>0</v>
      </c>
    </row>
    <row r="709" spans="2:19" ht="24" customHeight="1" x14ac:dyDescent="0.3">
      <c r="B709" s="40" t="s">
        <v>279</v>
      </c>
      <c r="C709" s="41"/>
      <c r="D709" s="41"/>
      <c r="E709" s="41"/>
      <c r="F709" s="41"/>
      <c r="G709" s="41"/>
      <c r="H709" s="41"/>
      <c r="I709" s="41"/>
      <c r="J709" s="41"/>
      <c r="K709" s="41"/>
    </row>
    <row r="710" spans="2:19" ht="24" customHeight="1" x14ac:dyDescent="0.3">
      <c r="B710" s="34"/>
      <c r="C710" s="33" t="s">
        <v>18</v>
      </c>
      <c r="D710" s="33"/>
      <c r="E710" s="33"/>
      <c r="F710" s="33"/>
      <c r="G710" s="33"/>
      <c r="H710" s="33"/>
      <c r="I710" s="33"/>
      <c r="J710" s="33"/>
      <c r="K710" s="33"/>
      <c r="Q710" s="64">
        <f>IF(N710=TRUE,1.46%,0)</f>
        <v>0</v>
      </c>
    </row>
    <row r="711" spans="2:19" ht="24" customHeight="1" thickBot="1" x14ac:dyDescent="0.35">
      <c r="B711" s="34"/>
      <c r="C711" s="33" t="s">
        <v>94</v>
      </c>
      <c r="D711" s="33"/>
      <c r="E711" s="33"/>
      <c r="F711" s="33"/>
      <c r="G711" s="33"/>
      <c r="H711" s="33"/>
      <c r="I711" s="33"/>
      <c r="J711" s="33"/>
      <c r="K711" s="33"/>
    </row>
    <row r="712" spans="2:19" ht="24" customHeight="1" thickBot="1" x14ac:dyDescent="0.35">
      <c r="B712" s="34"/>
      <c r="C712" s="81"/>
      <c r="D712" s="82"/>
      <c r="E712" s="82"/>
      <c r="F712" s="82"/>
      <c r="G712" s="83"/>
      <c r="H712" s="33"/>
      <c r="I712" s="33"/>
      <c r="J712" s="33"/>
      <c r="K712" s="33"/>
    </row>
    <row r="713" spans="2:19" ht="24" customHeight="1" x14ac:dyDescent="0.3">
      <c r="B713" s="34"/>
      <c r="C713" s="33" t="s">
        <v>19</v>
      </c>
      <c r="D713" s="33"/>
      <c r="E713" s="33"/>
      <c r="F713" s="33"/>
      <c r="G713" s="33"/>
      <c r="H713" s="33"/>
      <c r="I713" s="33"/>
      <c r="J713" s="33"/>
      <c r="K713" s="33"/>
    </row>
    <row r="714" spans="2:19" ht="24" customHeight="1" thickBot="1" x14ac:dyDescent="0.35">
      <c r="B714" s="44"/>
      <c r="C714" s="37"/>
      <c r="D714" s="37"/>
      <c r="E714" s="37"/>
      <c r="F714" s="37"/>
      <c r="G714" s="37"/>
      <c r="H714" s="37"/>
      <c r="I714" s="37"/>
      <c r="J714" s="37"/>
      <c r="K714" s="37"/>
      <c r="S714" s="67">
        <f>SUM(Q710:Q714)</f>
        <v>0</v>
      </c>
    </row>
    <row r="715" spans="2:19" ht="24" customHeight="1" thickBot="1" x14ac:dyDescent="0.35">
      <c r="B715" s="86" t="s">
        <v>280</v>
      </c>
      <c r="C715" s="87"/>
      <c r="D715" s="87"/>
      <c r="E715" s="87"/>
      <c r="F715" s="87"/>
      <c r="G715" s="87"/>
      <c r="H715" s="87"/>
      <c r="I715" s="87"/>
      <c r="J715" s="87"/>
      <c r="K715" s="87"/>
      <c r="L715" s="88"/>
    </row>
    <row r="716" spans="2:19" ht="24" customHeight="1" x14ac:dyDescent="0.3">
      <c r="B716" s="58" t="s">
        <v>281</v>
      </c>
      <c r="C716" s="59"/>
      <c r="D716" s="59"/>
      <c r="E716" s="59"/>
      <c r="F716" s="59"/>
      <c r="G716" s="59"/>
      <c r="H716" s="59"/>
      <c r="I716" s="59"/>
      <c r="J716" s="59"/>
      <c r="K716" s="59"/>
      <c r="L716" s="60"/>
    </row>
    <row r="717" spans="2:19" ht="24" customHeight="1" x14ac:dyDescent="0.3">
      <c r="B717" s="89"/>
      <c r="C717" s="90"/>
      <c r="D717" s="90"/>
      <c r="E717" s="90"/>
      <c r="F717" s="90"/>
      <c r="G717" s="90"/>
      <c r="H717" s="90"/>
      <c r="I717" s="90"/>
      <c r="J717" s="90"/>
      <c r="K717" s="90"/>
      <c r="L717" s="91"/>
    </row>
    <row r="718" spans="2:19" ht="24" customHeight="1" x14ac:dyDescent="0.3">
      <c r="B718" s="89"/>
      <c r="C718" s="90"/>
      <c r="D718" s="90"/>
      <c r="E718" s="90"/>
      <c r="F718" s="90"/>
      <c r="G718" s="90"/>
      <c r="H718" s="90"/>
      <c r="I718" s="90"/>
      <c r="J718" s="90"/>
      <c r="K718" s="90"/>
      <c r="L718" s="91"/>
    </row>
    <row r="719" spans="2:19" ht="24" customHeight="1" thickBot="1" x14ac:dyDescent="0.35">
      <c r="B719" s="92"/>
      <c r="C719" s="93"/>
      <c r="D719" s="93"/>
      <c r="E719" s="93"/>
      <c r="F719" s="93"/>
      <c r="G719" s="93"/>
      <c r="H719" s="93"/>
      <c r="I719" s="93"/>
      <c r="J719" s="93"/>
      <c r="K719" s="93"/>
      <c r="L719" s="94"/>
    </row>
    <row r="720" spans="2:19" ht="24" customHeight="1" x14ac:dyDescent="0.3">
      <c r="B720" s="68" t="s">
        <v>285</v>
      </c>
      <c r="C720" s="69"/>
      <c r="D720" s="69"/>
      <c r="E720" s="69"/>
      <c r="F720" s="69"/>
      <c r="G720" s="69"/>
      <c r="H720" s="69"/>
      <c r="I720" s="69"/>
      <c r="J720" s="69"/>
      <c r="K720" s="72">
        <f>SUM(S:S)</f>
        <v>0</v>
      </c>
    </row>
    <row r="721" spans="2:12" ht="24" customHeight="1" x14ac:dyDescent="0.3">
      <c r="B721" s="70"/>
      <c r="C721" s="70"/>
      <c r="D721" s="70"/>
      <c r="E721" s="70"/>
      <c r="F721" s="70"/>
      <c r="G721" s="70"/>
      <c r="H721" s="70"/>
      <c r="I721" s="70"/>
      <c r="J721" s="70"/>
      <c r="K721" s="73"/>
    </row>
    <row r="722" spans="2:12" ht="24" customHeight="1" x14ac:dyDescent="0.3">
      <c r="B722" s="70"/>
      <c r="C722" s="70"/>
      <c r="D722" s="70"/>
      <c r="E722" s="70"/>
      <c r="F722" s="70"/>
      <c r="G722" s="70"/>
      <c r="H722" s="70"/>
      <c r="I722" s="70"/>
      <c r="J722" s="70"/>
      <c r="K722" s="73"/>
    </row>
    <row r="723" spans="2:12" ht="24" customHeight="1" x14ac:dyDescent="0.3">
      <c r="B723" s="70"/>
      <c r="C723" s="70"/>
      <c r="D723" s="70"/>
      <c r="E723" s="70"/>
      <c r="F723" s="70"/>
      <c r="G723" s="70"/>
      <c r="H723" s="70"/>
      <c r="I723" s="70"/>
      <c r="J723" s="70"/>
      <c r="K723" s="73"/>
    </row>
    <row r="724" spans="2:12" ht="24" customHeight="1" thickBot="1" x14ac:dyDescent="0.35">
      <c r="B724" s="71"/>
      <c r="C724" s="71"/>
      <c r="D724" s="71"/>
      <c r="E724" s="71"/>
      <c r="F724" s="71"/>
      <c r="G724" s="71"/>
      <c r="H724" s="71"/>
      <c r="I724" s="71"/>
      <c r="J724" s="71"/>
      <c r="K724" s="74"/>
    </row>
    <row r="725" spans="2:12" ht="24" customHeight="1" x14ac:dyDescent="0.3">
      <c r="B725" s="75" t="s">
        <v>286</v>
      </c>
      <c r="C725" s="76"/>
      <c r="D725" s="76"/>
      <c r="E725" s="76"/>
      <c r="F725" s="76"/>
      <c r="G725" s="76"/>
      <c r="H725" s="76"/>
      <c r="I725" s="76"/>
      <c r="J725" s="76"/>
      <c r="K725" s="76"/>
      <c r="L725" s="77"/>
    </row>
    <row r="726" spans="2:12" ht="24" customHeight="1" x14ac:dyDescent="0.3">
      <c r="B726" s="75"/>
      <c r="C726" s="76"/>
      <c r="D726" s="76"/>
      <c r="E726" s="76"/>
      <c r="F726" s="76"/>
      <c r="G726" s="76"/>
      <c r="H726" s="76"/>
      <c r="I726" s="76"/>
      <c r="J726" s="76"/>
      <c r="K726" s="76"/>
      <c r="L726" s="77"/>
    </row>
    <row r="727" spans="2:12" ht="24" customHeight="1" x14ac:dyDescent="0.3">
      <c r="B727" s="75"/>
      <c r="C727" s="76"/>
      <c r="D727" s="76"/>
      <c r="E727" s="76"/>
      <c r="F727" s="76"/>
      <c r="G727" s="76"/>
      <c r="H727" s="76"/>
      <c r="I727" s="76"/>
      <c r="J727" s="76"/>
      <c r="K727" s="76"/>
      <c r="L727" s="77"/>
    </row>
    <row r="728" spans="2:12" ht="24" customHeight="1" x14ac:dyDescent="0.3">
      <c r="B728" s="75"/>
      <c r="C728" s="76"/>
      <c r="D728" s="76"/>
      <c r="E728" s="76"/>
      <c r="F728" s="76"/>
      <c r="G728" s="76"/>
      <c r="H728" s="76"/>
      <c r="I728" s="76"/>
      <c r="J728" s="76"/>
      <c r="K728" s="76"/>
      <c r="L728" s="77"/>
    </row>
    <row r="729" spans="2:12" ht="24" customHeight="1" x14ac:dyDescent="0.3">
      <c r="B729" s="75"/>
      <c r="C729" s="76"/>
      <c r="D729" s="76"/>
      <c r="E729" s="76"/>
      <c r="F729" s="76"/>
      <c r="G729" s="76"/>
      <c r="H729" s="76"/>
      <c r="I729" s="76"/>
      <c r="J729" s="76"/>
      <c r="K729" s="76"/>
      <c r="L729" s="77"/>
    </row>
    <row r="730" spans="2:12" ht="24" customHeight="1" x14ac:dyDescent="0.3">
      <c r="B730" s="75"/>
      <c r="C730" s="76"/>
      <c r="D730" s="76"/>
      <c r="E730" s="76"/>
      <c r="F730" s="76"/>
      <c r="G730" s="76"/>
      <c r="H730" s="76"/>
      <c r="I730" s="76"/>
      <c r="J730" s="76"/>
      <c r="K730" s="76"/>
      <c r="L730" s="77"/>
    </row>
    <row r="731" spans="2:12" ht="24" customHeight="1" x14ac:dyDescent="0.3">
      <c r="B731" s="75"/>
      <c r="C731" s="76"/>
      <c r="D731" s="76"/>
      <c r="E731" s="76"/>
      <c r="F731" s="76"/>
      <c r="G731" s="76"/>
      <c r="H731" s="76"/>
      <c r="I731" s="76"/>
      <c r="J731" s="76"/>
      <c r="K731" s="76"/>
      <c r="L731" s="77"/>
    </row>
    <row r="732" spans="2:12" ht="24" customHeight="1" x14ac:dyDescent="0.3">
      <c r="B732" s="75"/>
      <c r="C732" s="76"/>
      <c r="D732" s="76"/>
      <c r="E732" s="76"/>
      <c r="F732" s="76"/>
      <c r="G732" s="76"/>
      <c r="H732" s="76"/>
      <c r="I732" s="76"/>
      <c r="J732" s="76"/>
      <c r="K732" s="76"/>
      <c r="L732" s="77"/>
    </row>
    <row r="733" spans="2:12" ht="24" customHeight="1" x14ac:dyDescent="0.3">
      <c r="B733" s="75"/>
      <c r="C733" s="76"/>
      <c r="D733" s="76"/>
      <c r="E733" s="76"/>
      <c r="F733" s="76"/>
      <c r="G733" s="76"/>
      <c r="H733" s="76"/>
      <c r="I733" s="76"/>
      <c r="J733" s="76"/>
      <c r="K733" s="76"/>
      <c r="L733" s="77"/>
    </row>
    <row r="734" spans="2:12" ht="24" customHeight="1" x14ac:dyDescent="0.3">
      <c r="B734" s="75"/>
      <c r="C734" s="76"/>
      <c r="D734" s="76"/>
      <c r="E734" s="76"/>
      <c r="F734" s="76"/>
      <c r="G734" s="76"/>
      <c r="H734" s="76"/>
      <c r="I734" s="76"/>
      <c r="J734" s="76"/>
      <c r="K734" s="76"/>
      <c r="L734" s="77"/>
    </row>
    <row r="735" spans="2:12" ht="24" customHeight="1" x14ac:dyDescent="0.3">
      <c r="B735" s="75"/>
      <c r="C735" s="76"/>
      <c r="D735" s="76"/>
      <c r="E735" s="76"/>
      <c r="F735" s="76"/>
      <c r="G735" s="76"/>
      <c r="H735" s="76"/>
      <c r="I735" s="76"/>
      <c r="J735" s="76"/>
      <c r="K735" s="76"/>
      <c r="L735" s="77"/>
    </row>
    <row r="736" spans="2:12" ht="24" customHeight="1" x14ac:dyDescent="0.3">
      <c r="B736" s="75"/>
      <c r="C736" s="76"/>
      <c r="D736" s="76"/>
      <c r="E736" s="76"/>
      <c r="F736" s="76"/>
      <c r="G736" s="76"/>
      <c r="H736" s="76"/>
      <c r="I736" s="76"/>
      <c r="J736" s="76"/>
      <c r="K736" s="76"/>
      <c r="L736" s="77"/>
    </row>
    <row r="737" spans="2:12" ht="24" customHeight="1" x14ac:dyDescent="0.3">
      <c r="B737" s="75"/>
      <c r="C737" s="76"/>
      <c r="D737" s="76"/>
      <c r="E737" s="76"/>
      <c r="F737" s="76"/>
      <c r="G737" s="76"/>
      <c r="H737" s="76"/>
      <c r="I737" s="76"/>
      <c r="J737" s="76"/>
      <c r="K737" s="76"/>
      <c r="L737" s="77"/>
    </row>
    <row r="738" spans="2:12" ht="24" customHeight="1" x14ac:dyDescent="0.3">
      <c r="B738" s="75"/>
      <c r="C738" s="76"/>
      <c r="D738" s="76"/>
      <c r="E738" s="76"/>
      <c r="F738" s="76"/>
      <c r="G738" s="76"/>
      <c r="H738" s="76"/>
      <c r="I738" s="76"/>
      <c r="J738" s="76"/>
      <c r="K738" s="76"/>
      <c r="L738" s="77"/>
    </row>
    <row r="739" spans="2:12" ht="24" customHeight="1" x14ac:dyDescent="0.3">
      <c r="B739" s="75"/>
      <c r="C739" s="76"/>
      <c r="D739" s="76"/>
      <c r="E739" s="76"/>
      <c r="F739" s="76"/>
      <c r="G739" s="76"/>
      <c r="H739" s="76"/>
      <c r="I739" s="76"/>
      <c r="J739" s="76"/>
      <c r="K739" s="76"/>
      <c r="L739" s="77"/>
    </row>
    <row r="740" spans="2:12" ht="24" customHeight="1" x14ac:dyDescent="0.3">
      <c r="B740" s="75"/>
      <c r="C740" s="76"/>
      <c r="D740" s="76"/>
      <c r="E740" s="76"/>
      <c r="F740" s="76"/>
      <c r="G740" s="76"/>
      <c r="H740" s="76"/>
      <c r="I740" s="76"/>
      <c r="J740" s="76"/>
      <c r="K740" s="76"/>
      <c r="L740" s="77"/>
    </row>
    <row r="741" spans="2:12" ht="24" customHeight="1" x14ac:dyDescent="0.3">
      <c r="B741" s="75"/>
      <c r="C741" s="76"/>
      <c r="D741" s="76"/>
      <c r="E741" s="76"/>
      <c r="F741" s="76"/>
      <c r="G741" s="76"/>
      <c r="H741" s="76"/>
      <c r="I741" s="76"/>
      <c r="J741" s="76"/>
      <c r="K741" s="76"/>
      <c r="L741" s="77"/>
    </row>
    <row r="742" spans="2:12" ht="24" customHeight="1" x14ac:dyDescent="0.3">
      <c r="B742" s="75"/>
      <c r="C742" s="76"/>
      <c r="D742" s="76"/>
      <c r="E742" s="76"/>
      <c r="F742" s="76"/>
      <c r="G742" s="76"/>
      <c r="H742" s="76"/>
      <c r="I742" s="76"/>
      <c r="J742" s="76"/>
      <c r="K742" s="76"/>
      <c r="L742" s="77"/>
    </row>
    <row r="743" spans="2:12" ht="24" customHeight="1" x14ac:dyDescent="0.3">
      <c r="B743" s="75"/>
      <c r="C743" s="76"/>
      <c r="D743" s="76"/>
      <c r="E743" s="76"/>
      <c r="F743" s="76"/>
      <c r="G743" s="76"/>
      <c r="H743" s="76"/>
      <c r="I743" s="76"/>
      <c r="J743" s="76"/>
      <c r="K743" s="76"/>
      <c r="L743" s="77"/>
    </row>
    <row r="744" spans="2:12" ht="30.6" customHeight="1" thickBot="1" x14ac:dyDescent="0.35">
      <c r="B744" s="78"/>
      <c r="C744" s="79"/>
      <c r="D744" s="79"/>
      <c r="E744" s="79"/>
      <c r="F744" s="79"/>
      <c r="G744" s="79"/>
      <c r="H744" s="79"/>
      <c r="I744" s="79"/>
      <c r="J744" s="79"/>
      <c r="K744" s="79"/>
      <c r="L744" s="80"/>
    </row>
    <row r="745" spans="2:12" ht="24" customHeight="1" x14ac:dyDescent="0.3"/>
    <row r="746" spans="2:12" ht="24" customHeight="1" x14ac:dyDescent="0.3"/>
    <row r="747" spans="2:12" ht="24" customHeight="1" x14ac:dyDescent="0.3"/>
    <row r="748" spans="2:12" ht="24" customHeight="1" x14ac:dyDescent="0.3"/>
    <row r="749" spans="2:12" ht="24" customHeight="1" x14ac:dyDescent="0.3"/>
    <row r="750" spans="2:12" ht="24" customHeight="1" x14ac:dyDescent="0.3"/>
    <row r="751" spans="2:12" ht="24" customHeight="1" x14ac:dyDescent="0.3"/>
    <row r="752" spans="2:12" ht="24" customHeight="1" x14ac:dyDescent="0.3"/>
    <row r="753" ht="24" customHeight="1" x14ac:dyDescent="0.3"/>
    <row r="754" ht="24" customHeight="1" x14ac:dyDescent="0.3"/>
    <row r="755" ht="24" customHeight="1" x14ac:dyDescent="0.3"/>
    <row r="756" ht="24" customHeight="1" x14ac:dyDescent="0.3"/>
    <row r="757" ht="24" customHeight="1" x14ac:dyDescent="0.3"/>
    <row r="758" ht="24" customHeight="1" x14ac:dyDescent="0.3"/>
    <row r="759" ht="24" customHeight="1" x14ac:dyDescent="0.3"/>
    <row r="760" ht="24" customHeight="1" x14ac:dyDescent="0.3"/>
    <row r="761" ht="24" customHeight="1" x14ac:dyDescent="0.3"/>
    <row r="762" ht="24" customHeight="1" x14ac:dyDescent="0.3"/>
    <row r="763" ht="24" customHeight="1" x14ac:dyDescent="0.3"/>
    <row r="764" ht="24" customHeight="1" x14ac:dyDescent="0.3"/>
    <row r="765" ht="24" customHeight="1" x14ac:dyDescent="0.3"/>
    <row r="766" ht="24" customHeight="1" x14ac:dyDescent="0.3"/>
    <row r="767" ht="24" customHeight="1" x14ac:dyDescent="0.3"/>
    <row r="768" ht="24" customHeight="1" x14ac:dyDescent="0.3"/>
    <row r="769" ht="24" customHeight="1" x14ac:dyDescent="0.3"/>
    <row r="770" ht="24" customHeight="1" x14ac:dyDescent="0.3"/>
    <row r="771" ht="24" customHeight="1" x14ac:dyDescent="0.3"/>
    <row r="772" ht="24" customHeight="1" x14ac:dyDescent="0.3"/>
    <row r="773" ht="24" customHeight="1" x14ac:dyDescent="0.3"/>
    <row r="774" ht="24" customHeight="1" x14ac:dyDescent="0.3"/>
    <row r="775" ht="24" customHeight="1" x14ac:dyDescent="0.3"/>
    <row r="776" ht="24" customHeight="1" x14ac:dyDescent="0.3"/>
    <row r="777" ht="24" customHeight="1" x14ac:dyDescent="0.3"/>
    <row r="778" ht="24" customHeight="1" x14ac:dyDescent="0.3"/>
    <row r="779" ht="24" customHeight="1" x14ac:dyDescent="0.3"/>
    <row r="780" ht="24" customHeight="1" x14ac:dyDescent="0.3"/>
    <row r="781" ht="24" customHeight="1" x14ac:dyDescent="0.3"/>
    <row r="782" ht="24" customHeight="1" x14ac:dyDescent="0.3"/>
    <row r="783" ht="24" customHeight="1" x14ac:dyDescent="0.3"/>
    <row r="784" ht="24" customHeight="1" x14ac:dyDescent="0.3"/>
    <row r="785" ht="24" customHeight="1" x14ac:dyDescent="0.3"/>
    <row r="786" ht="24" customHeight="1" x14ac:dyDescent="0.3"/>
    <row r="787" ht="24" customHeight="1" x14ac:dyDescent="0.3"/>
    <row r="788" ht="24" customHeight="1" x14ac:dyDescent="0.3"/>
    <row r="789" ht="24" customHeight="1" x14ac:dyDescent="0.3"/>
    <row r="790" ht="24" customHeight="1" x14ac:dyDescent="0.3"/>
    <row r="791" ht="24" customHeight="1" x14ac:dyDescent="0.3"/>
    <row r="792" ht="24" customHeight="1" x14ac:dyDescent="0.3"/>
    <row r="793" ht="24" customHeight="1" x14ac:dyDescent="0.3"/>
    <row r="794" ht="24" customHeight="1" x14ac:dyDescent="0.3"/>
    <row r="795" ht="24" customHeight="1" x14ac:dyDescent="0.3"/>
    <row r="796" ht="24" customHeight="1" x14ac:dyDescent="0.3"/>
    <row r="797" ht="24" customHeight="1" x14ac:dyDescent="0.3"/>
    <row r="798" ht="24" customHeight="1" x14ac:dyDescent="0.3"/>
    <row r="799" ht="24" customHeight="1" x14ac:dyDescent="0.3"/>
    <row r="800" ht="24" customHeight="1" x14ac:dyDescent="0.3"/>
    <row r="801" ht="24" customHeight="1" x14ac:dyDescent="0.3"/>
    <row r="802" ht="24" customHeight="1" x14ac:dyDescent="0.3"/>
    <row r="803" ht="24" customHeight="1" x14ac:dyDescent="0.3"/>
    <row r="804" ht="24" customHeight="1" x14ac:dyDescent="0.3"/>
    <row r="805" ht="24" customHeight="1" x14ac:dyDescent="0.3"/>
    <row r="806" ht="24" customHeight="1" x14ac:dyDescent="0.3"/>
    <row r="807" ht="24" customHeight="1" x14ac:dyDescent="0.3"/>
    <row r="808" ht="24" customHeight="1" x14ac:dyDescent="0.3"/>
    <row r="809" ht="24" customHeight="1" x14ac:dyDescent="0.3"/>
    <row r="810" ht="24" customHeight="1" x14ac:dyDescent="0.3"/>
    <row r="811" ht="24" customHeight="1" x14ac:dyDescent="0.3"/>
    <row r="812" ht="24" customHeight="1" x14ac:dyDescent="0.3"/>
    <row r="813" ht="24" customHeight="1" x14ac:dyDescent="0.3"/>
    <row r="814" ht="24" customHeight="1" x14ac:dyDescent="0.3"/>
    <row r="815" ht="24" customHeight="1" x14ac:dyDescent="0.3"/>
    <row r="816" ht="24" customHeight="1" x14ac:dyDescent="0.3"/>
    <row r="817" ht="24" customHeight="1" x14ac:dyDescent="0.3"/>
    <row r="818" ht="24" customHeight="1" x14ac:dyDescent="0.3"/>
    <row r="819" ht="24" customHeight="1" x14ac:dyDescent="0.3"/>
    <row r="820" ht="24" customHeight="1" x14ac:dyDescent="0.3"/>
    <row r="821" ht="24" customHeight="1" x14ac:dyDescent="0.3"/>
    <row r="822" ht="24" customHeight="1" x14ac:dyDescent="0.3"/>
    <row r="823" ht="24" customHeight="1" x14ac:dyDescent="0.3"/>
    <row r="824" ht="24" customHeight="1" x14ac:dyDescent="0.3"/>
    <row r="825" ht="24" customHeight="1" x14ac:dyDescent="0.3"/>
    <row r="826" ht="24" customHeight="1" x14ac:dyDescent="0.3"/>
    <row r="827" ht="24" customHeight="1" x14ac:dyDescent="0.3"/>
    <row r="828" ht="24" customHeight="1" x14ac:dyDescent="0.3"/>
    <row r="829" ht="24" customHeight="1" x14ac:dyDescent="0.3"/>
    <row r="830" ht="24" customHeight="1" x14ac:dyDescent="0.3"/>
    <row r="831" ht="24" customHeight="1" x14ac:dyDescent="0.3"/>
    <row r="832" ht="24" customHeight="1" x14ac:dyDescent="0.3"/>
    <row r="833" ht="24" customHeight="1" x14ac:dyDescent="0.3"/>
    <row r="834" ht="24" customHeight="1" x14ac:dyDescent="0.3"/>
    <row r="835" ht="24" customHeight="1" x14ac:dyDescent="0.3"/>
    <row r="836" ht="24" customHeight="1" x14ac:dyDescent="0.3"/>
    <row r="837" ht="24" customHeight="1" x14ac:dyDescent="0.3"/>
    <row r="838" ht="24" customHeight="1" x14ac:dyDescent="0.3"/>
    <row r="839" ht="24" customHeight="1" x14ac:dyDescent="0.3"/>
    <row r="840" ht="24" customHeight="1" x14ac:dyDescent="0.3"/>
    <row r="841" ht="24" customHeight="1" x14ac:dyDescent="0.3"/>
    <row r="842" ht="24" customHeight="1" x14ac:dyDescent="0.3"/>
    <row r="843" ht="24" customHeight="1" x14ac:dyDescent="0.3"/>
    <row r="844" ht="24" customHeight="1" x14ac:dyDescent="0.3"/>
    <row r="845" ht="24" customHeight="1" x14ac:dyDescent="0.3"/>
    <row r="846" ht="24" customHeight="1" x14ac:dyDescent="0.3"/>
    <row r="847" ht="24" customHeight="1" x14ac:dyDescent="0.3"/>
    <row r="848" ht="24" customHeight="1" x14ac:dyDescent="0.3"/>
    <row r="849" ht="24" customHeight="1" x14ac:dyDescent="0.3"/>
    <row r="850" ht="24" customHeight="1" x14ac:dyDescent="0.3"/>
    <row r="851" ht="24" customHeight="1" x14ac:dyDescent="0.3"/>
    <row r="852" ht="24" customHeight="1" x14ac:dyDescent="0.3"/>
    <row r="853" ht="24" customHeight="1" x14ac:dyDescent="0.3"/>
    <row r="854" ht="24" customHeight="1" x14ac:dyDescent="0.3"/>
    <row r="855" ht="24" customHeight="1" x14ac:dyDescent="0.3"/>
    <row r="856" ht="24" customHeight="1" x14ac:dyDescent="0.3"/>
    <row r="857" ht="24" customHeight="1" x14ac:dyDescent="0.3"/>
    <row r="858" ht="24" customHeight="1" x14ac:dyDescent="0.3"/>
    <row r="859" ht="24" customHeight="1" x14ac:dyDescent="0.3"/>
    <row r="860" ht="24" customHeight="1" x14ac:dyDescent="0.3"/>
    <row r="861" ht="24" customHeight="1" x14ac:dyDescent="0.3"/>
    <row r="862" ht="24" customHeight="1" x14ac:dyDescent="0.3"/>
    <row r="863" ht="24" customHeight="1" x14ac:dyDescent="0.3"/>
    <row r="864" ht="24" customHeight="1" x14ac:dyDescent="0.3"/>
    <row r="865" ht="24" customHeight="1" x14ac:dyDescent="0.3"/>
    <row r="866" ht="24" customHeight="1" x14ac:dyDescent="0.3"/>
    <row r="867" ht="24" customHeight="1" x14ac:dyDescent="0.3"/>
    <row r="868" ht="24" customHeight="1" x14ac:dyDescent="0.3"/>
    <row r="869" ht="24" customHeight="1" x14ac:dyDescent="0.3"/>
    <row r="870" ht="24" customHeight="1" x14ac:dyDescent="0.3"/>
    <row r="871" ht="24" customHeight="1" x14ac:dyDescent="0.3"/>
    <row r="872" ht="24" customHeight="1" x14ac:dyDescent="0.3"/>
    <row r="873" ht="24" customHeight="1" x14ac:dyDescent="0.3"/>
    <row r="874" ht="24" customHeight="1" x14ac:dyDescent="0.3"/>
    <row r="875" ht="24" customHeight="1" x14ac:dyDescent="0.3"/>
    <row r="876" ht="24" customHeight="1" x14ac:dyDescent="0.3"/>
    <row r="877" ht="24" customHeight="1" x14ac:dyDescent="0.3"/>
    <row r="878" ht="24" customHeight="1" x14ac:dyDescent="0.3"/>
    <row r="879" ht="24" customHeight="1" x14ac:dyDescent="0.3"/>
    <row r="880" ht="24" customHeight="1" x14ac:dyDescent="0.3"/>
    <row r="881" ht="24" customHeight="1" x14ac:dyDescent="0.3"/>
    <row r="882" ht="24" customHeight="1" x14ac:dyDescent="0.3"/>
    <row r="883" ht="24" customHeight="1" x14ac:dyDescent="0.3"/>
    <row r="884" ht="24" customHeight="1" x14ac:dyDescent="0.3"/>
    <row r="885" ht="24" customHeight="1" x14ac:dyDescent="0.3"/>
    <row r="886" ht="24" customHeight="1" x14ac:dyDescent="0.3"/>
    <row r="887" ht="24" customHeight="1" x14ac:dyDescent="0.3"/>
    <row r="888" ht="24" customHeight="1" x14ac:dyDescent="0.3"/>
    <row r="889" ht="24" customHeight="1" x14ac:dyDescent="0.3"/>
    <row r="890" ht="24" customHeight="1" x14ac:dyDescent="0.3"/>
    <row r="891" ht="24" customHeight="1" x14ac:dyDescent="0.3"/>
    <row r="892" ht="24" customHeight="1" x14ac:dyDescent="0.3"/>
    <row r="893" ht="24" customHeight="1" x14ac:dyDescent="0.3"/>
    <row r="894" ht="24" customHeight="1" x14ac:dyDescent="0.3"/>
    <row r="895" ht="24" customHeight="1" x14ac:dyDescent="0.3"/>
    <row r="896" ht="24" customHeight="1" x14ac:dyDescent="0.3"/>
    <row r="897" ht="24" customHeight="1" x14ac:dyDescent="0.3"/>
    <row r="898" ht="24" customHeight="1" x14ac:dyDescent="0.3"/>
    <row r="899" ht="24" customHeight="1" x14ac:dyDescent="0.3"/>
    <row r="900" ht="24" customHeight="1" x14ac:dyDescent="0.3"/>
    <row r="901" ht="24" customHeight="1" x14ac:dyDescent="0.3"/>
    <row r="902" ht="24" customHeight="1" x14ac:dyDescent="0.3"/>
    <row r="903" ht="24" customHeight="1" x14ac:dyDescent="0.3"/>
    <row r="904" ht="24" customHeight="1" x14ac:dyDescent="0.3"/>
    <row r="905" ht="24" customHeight="1" x14ac:dyDescent="0.3"/>
    <row r="906" ht="24" customHeight="1" x14ac:dyDescent="0.3"/>
    <row r="907" ht="24" customHeight="1" x14ac:dyDescent="0.3"/>
    <row r="908" ht="24" customHeight="1" x14ac:dyDescent="0.3"/>
    <row r="909" ht="24" customHeight="1" x14ac:dyDescent="0.3"/>
    <row r="910" ht="24" customHeight="1" x14ac:dyDescent="0.3"/>
    <row r="911" ht="24" customHeight="1" x14ac:dyDescent="0.3"/>
    <row r="912" ht="24" customHeight="1" x14ac:dyDescent="0.3"/>
    <row r="913" ht="24" customHeight="1" x14ac:dyDescent="0.3"/>
    <row r="914" ht="24" customHeight="1" x14ac:dyDescent="0.3"/>
    <row r="915" ht="24" customHeight="1" x14ac:dyDescent="0.3"/>
    <row r="916" ht="24" customHeight="1" x14ac:dyDescent="0.3"/>
    <row r="917" ht="24" customHeight="1" x14ac:dyDescent="0.3"/>
    <row r="918" ht="24" customHeight="1" x14ac:dyDescent="0.3"/>
    <row r="919" ht="24" customHeight="1" x14ac:dyDescent="0.3"/>
    <row r="920" ht="24" customHeight="1" x14ac:dyDescent="0.3"/>
    <row r="921" ht="24" customHeight="1" x14ac:dyDescent="0.3"/>
    <row r="922" ht="24" customHeight="1" x14ac:dyDescent="0.3"/>
    <row r="923" ht="24" customHeight="1" x14ac:dyDescent="0.3"/>
    <row r="924" ht="24" customHeight="1" x14ac:dyDescent="0.3"/>
    <row r="925" ht="24" customHeight="1" x14ac:dyDescent="0.3"/>
    <row r="926" ht="24" customHeight="1" x14ac:dyDescent="0.3"/>
    <row r="927" ht="24" customHeight="1" x14ac:dyDescent="0.3"/>
    <row r="928" ht="24" customHeight="1" x14ac:dyDescent="0.3"/>
    <row r="929" ht="24" customHeight="1" x14ac:dyDescent="0.3"/>
    <row r="930" ht="24" customHeight="1" x14ac:dyDescent="0.3"/>
    <row r="931" ht="24" customHeight="1" x14ac:dyDescent="0.3"/>
    <row r="932" ht="24" customHeight="1" x14ac:dyDescent="0.3"/>
    <row r="933" ht="24" customHeight="1" x14ac:dyDescent="0.3"/>
    <row r="934" ht="24" customHeight="1" x14ac:dyDescent="0.3"/>
    <row r="935" ht="24" customHeight="1" x14ac:dyDescent="0.3"/>
    <row r="936" ht="24" customHeight="1" x14ac:dyDescent="0.3"/>
    <row r="937" ht="24" customHeight="1" x14ac:dyDescent="0.3"/>
    <row r="938" ht="24" customHeight="1" x14ac:dyDescent="0.3"/>
    <row r="939" ht="24" customHeight="1" x14ac:dyDescent="0.3"/>
    <row r="940" ht="24" customHeight="1" x14ac:dyDescent="0.3"/>
    <row r="941" ht="24" customHeight="1" x14ac:dyDescent="0.3"/>
    <row r="942" ht="24" customHeight="1" x14ac:dyDescent="0.3"/>
    <row r="943" ht="24" customHeight="1" x14ac:dyDescent="0.3"/>
    <row r="944" ht="24" customHeight="1" x14ac:dyDescent="0.3"/>
    <row r="945" ht="24" customHeight="1" x14ac:dyDescent="0.3"/>
    <row r="946" ht="24" customHeight="1" x14ac:dyDescent="0.3"/>
    <row r="947" ht="24" customHeight="1" x14ac:dyDescent="0.3"/>
    <row r="948" ht="24" customHeight="1" x14ac:dyDescent="0.3"/>
    <row r="949" ht="24" customHeight="1" x14ac:dyDescent="0.3"/>
    <row r="950" ht="24" customHeight="1" x14ac:dyDescent="0.3"/>
    <row r="951" ht="24" customHeight="1" x14ac:dyDescent="0.3"/>
    <row r="952" ht="24" customHeight="1" x14ac:dyDescent="0.3"/>
    <row r="953" ht="24" customHeight="1" x14ac:dyDescent="0.3"/>
    <row r="954" ht="24" customHeight="1" x14ac:dyDescent="0.3"/>
    <row r="955" ht="24" customHeight="1" x14ac:dyDescent="0.3"/>
    <row r="956" ht="24" customHeight="1" x14ac:dyDescent="0.3"/>
    <row r="957" ht="24" customHeight="1" x14ac:dyDescent="0.3"/>
    <row r="958" ht="24" customHeight="1" x14ac:dyDescent="0.3"/>
    <row r="959" ht="24" customHeight="1" x14ac:dyDescent="0.3"/>
    <row r="960" ht="24" customHeight="1" x14ac:dyDescent="0.3"/>
    <row r="961" ht="24" customHeight="1" x14ac:dyDescent="0.3"/>
    <row r="962" ht="24" customHeight="1" x14ac:dyDescent="0.3"/>
    <row r="963" ht="24" customHeight="1" x14ac:dyDescent="0.3"/>
    <row r="964" ht="24" customHeight="1" x14ac:dyDescent="0.3"/>
    <row r="965" ht="24" customHeight="1" x14ac:dyDescent="0.3"/>
    <row r="966" ht="24" customHeight="1" x14ac:dyDescent="0.3"/>
    <row r="967" ht="24" customHeight="1" x14ac:dyDescent="0.3"/>
    <row r="968" ht="24" customHeight="1" x14ac:dyDescent="0.3"/>
    <row r="969" ht="24" customHeight="1" x14ac:dyDescent="0.3"/>
    <row r="970" ht="24" customHeight="1" x14ac:dyDescent="0.3"/>
    <row r="971" ht="24" customHeight="1" x14ac:dyDescent="0.3"/>
    <row r="972" ht="24" customHeight="1" x14ac:dyDescent="0.3"/>
    <row r="973" ht="24" customHeight="1" x14ac:dyDescent="0.3"/>
    <row r="974" ht="24" customHeight="1" x14ac:dyDescent="0.3"/>
    <row r="975" ht="24" customHeight="1" x14ac:dyDescent="0.3"/>
    <row r="976" ht="24" customHeight="1" x14ac:dyDescent="0.3"/>
    <row r="977" ht="24" customHeight="1" x14ac:dyDescent="0.3"/>
    <row r="978" ht="24" customHeight="1" x14ac:dyDescent="0.3"/>
    <row r="979" ht="24" customHeight="1" x14ac:dyDescent="0.3"/>
    <row r="980" ht="24" customHeight="1" x14ac:dyDescent="0.3"/>
    <row r="981" ht="24" customHeight="1" x14ac:dyDescent="0.3"/>
    <row r="982" ht="24" customHeight="1" x14ac:dyDescent="0.3"/>
    <row r="983" ht="24" customHeight="1" x14ac:dyDescent="0.3"/>
    <row r="984" ht="24" customHeight="1" x14ac:dyDescent="0.3"/>
    <row r="985" ht="24" customHeight="1" x14ac:dyDescent="0.3"/>
    <row r="986" ht="24" customHeight="1" x14ac:dyDescent="0.3"/>
    <row r="987" ht="24" customHeight="1" x14ac:dyDescent="0.3"/>
    <row r="988" ht="24" customHeight="1" x14ac:dyDescent="0.3"/>
    <row r="989" ht="24" customHeight="1" x14ac:dyDescent="0.3"/>
    <row r="990" ht="24" customHeight="1" x14ac:dyDescent="0.3"/>
    <row r="991" ht="24" customHeight="1" x14ac:dyDescent="0.3"/>
    <row r="992" ht="24" customHeight="1" x14ac:dyDescent="0.3"/>
    <row r="993" ht="24" customHeight="1" x14ac:dyDescent="0.3"/>
    <row r="994" ht="24" customHeight="1" x14ac:dyDescent="0.3"/>
    <row r="995" ht="24" customHeight="1" x14ac:dyDescent="0.3"/>
    <row r="996" ht="24" customHeight="1" x14ac:dyDescent="0.3"/>
    <row r="997" ht="24" customHeight="1" x14ac:dyDescent="0.3"/>
    <row r="998" ht="24" customHeight="1" x14ac:dyDescent="0.3"/>
    <row r="999" ht="24" customHeight="1" x14ac:dyDescent="0.3"/>
    <row r="1000" ht="24" customHeight="1" x14ac:dyDescent="0.3"/>
    <row r="1001" ht="24" customHeight="1" x14ac:dyDescent="0.3"/>
    <row r="1002" ht="24" customHeight="1" x14ac:dyDescent="0.3"/>
    <row r="1003" ht="24" customHeight="1" x14ac:dyDescent="0.3"/>
    <row r="1004" ht="24" customHeight="1" x14ac:dyDescent="0.3"/>
    <row r="1005" ht="24" customHeight="1" x14ac:dyDescent="0.3"/>
    <row r="1006" ht="24" customHeight="1" x14ac:dyDescent="0.3"/>
    <row r="1007" ht="24" customHeight="1" x14ac:dyDescent="0.3"/>
    <row r="1008" ht="24" customHeight="1" x14ac:dyDescent="0.3"/>
    <row r="1009" ht="24" customHeight="1" x14ac:dyDescent="0.3"/>
    <row r="1010" ht="24" customHeight="1" x14ac:dyDescent="0.3"/>
    <row r="1011" ht="24" customHeight="1" x14ac:dyDescent="0.3"/>
    <row r="1012" ht="24" customHeight="1" x14ac:dyDescent="0.3"/>
    <row r="1013" ht="24" customHeight="1" x14ac:dyDescent="0.3"/>
    <row r="1014" ht="24" customHeight="1" x14ac:dyDescent="0.3"/>
    <row r="1015" ht="24" customHeight="1" x14ac:dyDescent="0.3"/>
    <row r="1016" ht="24" customHeight="1" x14ac:dyDescent="0.3"/>
    <row r="1017" ht="24" customHeight="1" x14ac:dyDescent="0.3"/>
    <row r="1018" ht="24" customHeight="1" x14ac:dyDescent="0.3"/>
    <row r="1019" ht="24" customHeight="1" x14ac:dyDescent="0.3"/>
    <row r="1020" ht="24" customHeight="1" x14ac:dyDescent="0.3"/>
    <row r="1021" ht="24" customHeight="1" x14ac:dyDescent="0.3"/>
    <row r="1022" ht="24" customHeight="1" x14ac:dyDescent="0.3"/>
    <row r="1023" ht="24" customHeight="1" x14ac:dyDescent="0.3"/>
    <row r="1024" ht="24" customHeight="1" x14ac:dyDescent="0.3"/>
    <row r="1025" ht="24" customHeight="1" x14ac:dyDescent="0.3"/>
    <row r="1026" ht="24" customHeight="1" x14ac:dyDescent="0.3"/>
    <row r="1027" ht="24" customHeight="1" x14ac:dyDescent="0.3"/>
    <row r="1028" ht="24" customHeight="1" x14ac:dyDescent="0.3"/>
    <row r="1029" ht="24" customHeight="1" x14ac:dyDescent="0.3"/>
    <row r="1030" ht="24" customHeight="1" x14ac:dyDescent="0.3"/>
    <row r="1031" ht="24" customHeight="1" x14ac:dyDescent="0.3"/>
    <row r="1032" ht="24" customHeight="1" x14ac:dyDescent="0.3"/>
    <row r="1033" ht="24" customHeight="1" x14ac:dyDescent="0.3"/>
    <row r="1034" ht="24" customHeight="1" x14ac:dyDescent="0.3"/>
    <row r="1035" ht="24" customHeight="1" x14ac:dyDescent="0.3"/>
    <row r="1036" ht="24" customHeight="1" x14ac:dyDescent="0.3"/>
    <row r="1037" ht="24" customHeight="1" x14ac:dyDescent="0.3"/>
    <row r="1038" ht="24" customHeight="1" x14ac:dyDescent="0.3"/>
    <row r="1039" ht="24" customHeight="1" x14ac:dyDescent="0.3"/>
    <row r="1040" ht="24" customHeight="1" x14ac:dyDescent="0.3"/>
    <row r="1041" ht="24" customHeight="1" x14ac:dyDescent="0.3"/>
    <row r="1042" ht="24" customHeight="1" x14ac:dyDescent="0.3"/>
    <row r="1043" ht="24" customHeight="1" x14ac:dyDescent="0.3"/>
    <row r="1044" ht="24" customHeight="1" x14ac:dyDescent="0.3"/>
    <row r="1045" ht="24" customHeight="1" x14ac:dyDescent="0.3"/>
    <row r="1046" ht="24" customHeight="1" x14ac:dyDescent="0.3"/>
    <row r="1047" ht="24" customHeight="1" x14ac:dyDescent="0.3"/>
    <row r="1048" ht="24" customHeight="1" x14ac:dyDescent="0.3"/>
    <row r="1049" ht="24" customHeight="1" x14ac:dyDescent="0.3"/>
    <row r="1050" ht="24" customHeight="1" x14ac:dyDescent="0.3"/>
    <row r="1051" ht="24" customHeight="1" x14ac:dyDescent="0.3"/>
    <row r="1052" ht="24" customHeight="1" x14ac:dyDescent="0.3"/>
    <row r="1053" ht="24" customHeight="1" x14ac:dyDescent="0.3"/>
    <row r="1054" ht="24" customHeight="1" x14ac:dyDescent="0.3"/>
    <row r="1055" ht="24" customHeight="1" x14ac:dyDescent="0.3"/>
    <row r="1056" ht="24" customHeight="1" x14ac:dyDescent="0.3"/>
    <row r="1057" ht="24" customHeight="1" x14ac:dyDescent="0.3"/>
    <row r="1058" ht="24" customHeight="1" x14ac:dyDescent="0.3"/>
    <row r="1059" ht="24" customHeight="1" x14ac:dyDescent="0.3"/>
    <row r="1060" ht="24" customHeight="1" x14ac:dyDescent="0.3"/>
    <row r="1061" ht="24" customHeight="1" x14ac:dyDescent="0.3"/>
    <row r="1062" ht="24" customHeight="1" x14ac:dyDescent="0.3"/>
    <row r="1063" ht="24" customHeight="1" x14ac:dyDescent="0.3"/>
    <row r="1064" ht="24" customHeight="1" x14ac:dyDescent="0.3"/>
    <row r="1065" ht="24" customHeight="1" x14ac:dyDescent="0.3"/>
    <row r="1066" ht="24" customHeight="1" x14ac:dyDescent="0.3"/>
    <row r="1067" ht="24" customHeight="1" x14ac:dyDescent="0.3"/>
  </sheetData>
  <mergeCells count="269">
    <mergeCell ref="B525:K525"/>
    <mergeCell ref="C522:G522"/>
    <mergeCell ref="B472:K472"/>
    <mergeCell ref="B478:K478"/>
    <mergeCell ref="B482:K482"/>
    <mergeCell ref="C484:K484"/>
    <mergeCell ref="B488:K488"/>
    <mergeCell ref="C489:K489"/>
    <mergeCell ref="C490:K490"/>
    <mergeCell ref="C491:K491"/>
    <mergeCell ref="C492:K492"/>
    <mergeCell ref="D515:H515"/>
    <mergeCell ref="D516:H516"/>
    <mergeCell ref="C475:G475"/>
    <mergeCell ref="C485:G485"/>
    <mergeCell ref="C503:G503"/>
    <mergeCell ref="D507:H507"/>
    <mergeCell ref="D508:H508"/>
    <mergeCell ref="D511:H511"/>
    <mergeCell ref="D512:H512"/>
    <mergeCell ref="C493:K493"/>
    <mergeCell ref="C495:G495"/>
    <mergeCell ref="B518:L518"/>
    <mergeCell ref="C434:D434"/>
    <mergeCell ref="C435:D435"/>
    <mergeCell ref="C436:D436"/>
    <mergeCell ref="C437:D437"/>
    <mergeCell ref="C467:K467"/>
    <mergeCell ref="D417:F417"/>
    <mergeCell ref="G417:I417"/>
    <mergeCell ref="D418:F418"/>
    <mergeCell ref="G418:I418"/>
    <mergeCell ref="D419:F419"/>
    <mergeCell ref="G419:I419"/>
    <mergeCell ref="C421:G421"/>
    <mergeCell ref="C424:G424"/>
    <mergeCell ref="C441:G441"/>
    <mergeCell ref="C457:G457"/>
    <mergeCell ref="C462:G462"/>
    <mergeCell ref="C393:H393"/>
    <mergeCell ref="D394:F394"/>
    <mergeCell ref="G394:I394"/>
    <mergeCell ref="D395:F395"/>
    <mergeCell ref="G395:I395"/>
    <mergeCell ref="D396:F396"/>
    <mergeCell ref="B405:K405"/>
    <mergeCell ref="C432:D432"/>
    <mergeCell ref="C433:D433"/>
    <mergeCell ref="D409:F409"/>
    <mergeCell ref="G409:I409"/>
    <mergeCell ref="D410:F410"/>
    <mergeCell ref="G410:I410"/>
    <mergeCell ref="D411:F411"/>
    <mergeCell ref="G411:I411"/>
    <mergeCell ref="C413:G413"/>
    <mergeCell ref="C414:J414"/>
    <mergeCell ref="D416:F416"/>
    <mergeCell ref="G416:I416"/>
    <mergeCell ref="C399:G399"/>
    <mergeCell ref="D386:F386"/>
    <mergeCell ref="G386:I386"/>
    <mergeCell ref="D387:F387"/>
    <mergeCell ref="G387:I387"/>
    <mergeCell ref="D388:F388"/>
    <mergeCell ref="G388:I388"/>
    <mergeCell ref="D389:F389"/>
    <mergeCell ref="G389:I389"/>
    <mergeCell ref="C392:J392"/>
    <mergeCell ref="B123:K123"/>
    <mergeCell ref="C119:K119"/>
    <mergeCell ref="C153:G153"/>
    <mergeCell ref="C155:K155"/>
    <mergeCell ref="C156:K156"/>
    <mergeCell ref="B177:K177"/>
    <mergeCell ref="C151:K151"/>
    <mergeCell ref="C154:K154"/>
    <mergeCell ref="B150:K150"/>
    <mergeCell ref="B144:K144"/>
    <mergeCell ref="C384:K384"/>
    <mergeCell ref="C385:I385"/>
    <mergeCell ref="C198:K198"/>
    <mergeCell ref="C205:K205"/>
    <mergeCell ref="C259:J259"/>
    <mergeCell ref="C260:J260"/>
    <mergeCell ref="C250:G250"/>
    <mergeCell ref="C258:G258"/>
    <mergeCell ref="B265:K265"/>
    <mergeCell ref="C277:K277"/>
    <mergeCell ref="H247:J247"/>
    <mergeCell ref="H248:J248"/>
    <mergeCell ref="H253:J253"/>
    <mergeCell ref="H254:J254"/>
    <mergeCell ref="H255:J255"/>
    <mergeCell ref="E245:G245"/>
    <mergeCell ref="E246:G246"/>
    <mergeCell ref="E247:G247"/>
    <mergeCell ref="E248:G248"/>
    <mergeCell ref="E253:G253"/>
    <mergeCell ref="E254:G254"/>
    <mergeCell ref="E255:G255"/>
    <mergeCell ref="E256:G256"/>
    <mergeCell ref="C273:F273"/>
    <mergeCell ref="B187:K187"/>
    <mergeCell ref="C126:G126"/>
    <mergeCell ref="C132:G132"/>
    <mergeCell ref="C138:G138"/>
    <mergeCell ref="C333:G333"/>
    <mergeCell ref="C336:G336"/>
    <mergeCell ref="B349:K349"/>
    <mergeCell ref="B311:K311"/>
    <mergeCell ref="C211:G211"/>
    <mergeCell ref="C214:G214"/>
    <mergeCell ref="C191:G191"/>
    <mergeCell ref="C195:G195"/>
    <mergeCell ref="C196:G196"/>
    <mergeCell ref="C197:G197"/>
    <mergeCell ref="C199:G199"/>
    <mergeCell ref="C200:G200"/>
    <mergeCell ref="C201:G201"/>
    <mergeCell ref="C202:G202"/>
    <mergeCell ref="C203:G203"/>
    <mergeCell ref="C204:G204"/>
    <mergeCell ref="C206:G206"/>
    <mergeCell ref="H245:J245"/>
    <mergeCell ref="H246:J246"/>
    <mergeCell ref="H256:J256"/>
    <mergeCell ref="C108:G108"/>
    <mergeCell ref="B49:B52"/>
    <mergeCell ref="C49:L49"/>
    <mergeCell ref="C50:L50"/>
    <mergeCell ref="C51:L51"/>
    <mergeCell ref="C52:L52"/>
    <mergeCell ref="B53:K53"/>
    <mergeCell ref="C141:G141"/>
    <mergeCell ref="C147:G147"/>
    <mergeCell ref="B82:K82"/>
    <mergeCell ref="B90:K90"/>
    <mergeCell ref="D62:G62"/>
    <mergeCell ref="D63:G63"/>
    <mergeCell ref="D64:G64"/>
    <mergeCell ref="D70:G70"/>
    <mergeCell ref="D71:G71"/>
    <mergeCell ref="D72:G72"/>
    <mergeCell ref="D78:G78"/>
    <mergeCell ref="D79:G79"/>
    <mergeCell ref="D80:G80"/>
    <mergeCell ref="D86:G86"/>
    <mergeCell ref="D87:G87"/>
    <mergeCell ref="D88:G88"/>
    <mergeCell ref="C113:K113"/>
    <mergeCell ref="B29:B48"/>
    <mergeCell ref="C29:L29"/>
    <mergeCell ref="C30:L30"/>
    <mergeCell ref="C31:L31"/>
    <mergeCell ref="C48:L48"/>
    <mergeCell ref="C95:G95"/>
    <mergeCell ref="C98:G98"/>
    <mergeCell ref="C101:G101"/>
    <mergeCell ref="C45:L45"/>
    <mergeCell ref="C46:L46"/>
    <mergeCell ref="C47:L47"/>
    <mergeCell ref="D36:F36"/>
    <mergeCell ref="D37:F37"/>
    <mergeCell ref="D38:F38"/>
    <mergeCell ref="D39:F39"/>
    <mergeCell ref="D40:F40"/>
    <mergeCell ref="D41:F41"/>
    <mergeCell ref="D42:F42"/>
    <mergeCell ref="D43:F43"/>
    <mergeCell ref="D44:F44"/>
    <mergeCell ref="C96:K96"/>
    <mergeCell ref="C26:L26"/>
    <mergeCell ref="B4:L4"/>
    <mergeCell ref="B5:L5"/>
    <mergeCell ref="B6:L8"/>
    <mergeCell ref="B9:B28"/>
    <mergeCell ref="C9:K9"/>
    <mergeCell ref="C10:K10"/>
    <mergeCell ref="C11:L11"/>
    <mergeCell ref="D16:F16"/>
    <mergeCell ref="D24:F24"/>
    <mergeCell ref="C25:F25"/>
    <mergeCell ref="C27:L27"/>
    <mergeCell ref="C28:L28"/>
    <mergeCell ref="D22:F22"/>
    <mergeCell ref="D17:F17"/>
    <mergeCell ref="D18:F18"/>
    <mergeCell ref="D19:F19"/>
    <mergeCell ref="D20:F20"/>
    <mergeCell ref="D21:F21"/>
    <mergeCell ref="D23:F23"/>
    <mergeCell ref="C262:E262"/>
    <mergeCell ref="C261:G261"/>
    <mergeCell ref="C283:G283"/>
    <mergeCell ref="C286:G286"/>
    <mergeCell ref="C274:F274"/>
    <mergeCell ref="C275:F275"/>
    <mergeCell ref="C276:F276"/>
    <mergeCell ref="C278:F278"/>
    <mergeCell ref="B264:K264"/>
    <mergeCell ref="C268:G268"/>
    <mergeCell ref="C272:F272"/>
    <mergeCell ref="C290:K290"/>
    <mergeCell ref="D295:F295"/>
    <mergeCell ref="G295:I295"/>
    <mergeCell ref="C298:J298"/>
    <mergeCell ref="D300:F300"/>
    <mergeCell ref="G300:I300"/>
    <mergeCell ref="D292:F292"/>
    <mergeCell ref="G292:I292"/>
    <mergeCell ref="D293:F293"/>
    <mergeCell ref="G293:I293"/>
    <mergeCell ref="D294:F294"/>
    <mergeCell ref="G294:I294"/>
    <mergeCell ref="C291:I291"/>
    <mergeCell ref="C299:H299"/>
    <mergeCell ref="C297:G297"/>
    <mergeCell ref="C468:G468"/>
    <mergeCell ref="C308:G308"/>
    <mergeCell ref="C315:G315"/>
    <mergeCell ref="D301:F301"/>
    <mergeCell ref="G301:I301"/>
    <mergeCell ref="D302:F302"/>
    <mergeCell ref="G302:I302"/>
    <mergeCell ref="D303:F303"/>
    <mergeCell ref="G303:I303"/>
    <mergeCell ref="C353:G353"/>
    <mergeCell ref="C377:G377"/>
    <mergeCell ref="C380:G380"/>
    <mergeCell ref="G396:I396"/>
    <mergeCell ref="C415:H415"/>
    <mergeCell ref="D397:F397"/>
    <mergeCell ref="G397:I397"/>
    <mergeCell ref="C402:G402"/>
    <mergeCell ref="C406:K406"/>
    <mergeCell ref="C407:I407"/>
    <mergeCell ref="D408:F408"/>
    <mergeCell ref="G408:I408"/>
    <mergeCell ref="C305:G305"/>
    <mergeCell ref="B350:K350"/>
    <mergeCell ref="C391:G391"/>
    <mergeCell ref="C571:G571"/>
    <mergeCell ref="C580:G580"/>
    <mergeCell ref="B577:K577"/>
    <mergeCell ref="C583:G583"/>
    <mergeCell ref="C586:G586"/>
    <mergeCell ref="C589:G589"/>
    <mergeCell ref="B592:K592"/>
    <mergeCell ref="C595:G595"/>
    <mergeCell ref="C598:G598"/>
    <mergeCell ref="B620:L620"/>
    <mergeCell ref="C601:G601"/>
    <mergeCell ref="B652:K652"/>
    <mergeCell ref="C655:G655"/>
    <mergeCell ref="B658:K658"/>
    <mergeCell ref="B687:K687"/>
    <mergeCell ref="C690:G690"/>
    <mergeCell ref="B693:K693"/>
    <mergeCell ref="C696:G696"/>
    <mergeCell ref="B720:J724"/>
    <mergeCell ref="K720:K724"/>
    <mergeCell ref="B725:L744"/>
    <mergeCell ref="C699:G699"/>
    <mergeCell ref="B701:K701"/>
    <mergeCell ref="C704:G704"/>
    <mergeCell ref="C707:G707"/>
    <mergeCell ref="C712:G712"/>
    <mergeCell ref="B715:L715"/>
    <mergeCell ref="B717:L719"/>
  </mergeCells>
  <conditionalFormatting sqref="C25 C32:E32 C12:F24">
    <cfRule type="expression" dxfId="4" priority="7">
      <formula>$M12</formula>
    </cfRule>
  </conditionalFormatting>
  <conditionalFormatting sqref="C33:F44">
    <cfRule type="expression" dxfId="3" priority="1">
      <formula>$M33</formula>
    </cfRule>
  </conditionalFormatting>
  <conditionalFormatting sqref="G25">
    <cfRule type="expression" dxfId="2" priority="4">
      <formula>"P17"</formula>
    </cfRule>
  </conditionalFormatting>
  <conditionalFormatting sqref="G25:H25">
    <cfRule type="expression" dxfId="1" priority="2">
      <formula>G25</formula>
    </cfRule>
    <cfRule type="expression" dxfId="0" priority="6">
      <formula>"P177"</formula>
    </cfRule>
  </conditionalFormatting>
  <pageMargins left="0.7" right="0.7" top="0.75" bottom="0.75" header="0.3" footer="0.3"/>
  <pageSetup paperSize="9" orientation="portrait"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15240</xdr:colOff>
                    <xdr:row>24</xdr:row>
                    <xdr:rowOff>15240</xdr:rowOff>
                  </from>
                  <to>
                    <xdr:col>7</xdr:col>
                    <xdr:colOff>358140</xdr:colOff>
                    <xdr:row>25</xdr:row>
                    <xdr:rowOff>22860</xdr:rowOff>
                  </to>
                </anchor>
              </controlPr>
            </control>
          </mc:Choice>
        </mc:AlternateContent>
        <mc:AlternateContent xmlns:mc="http://schemas.openxmlformats.org/markup-compatibility/2006">
          <mc:Choice Requires="x14">
            <control shapeId="1033" r:id="rId5" name="Check Box 9">
              <controlPr defaultSize="0" autoFill="0" autoLine="0" autoPict="0" altText="NO">
                <anchor moveWithCells="1">
                  <from>
                    <xdr:col>7</xdr:col>
                    <xdr:colOff>15240</xdr:colOff>
                    <xdr:row>24</xdr:row>
                    <xdr:rowOff>22860</xdr:rowOff>
                  </from>
                  <to>
                    <xdr:col>7</xdr:col>
                    <xdr:colOff>594360</xdr:colOff>
                    <xdr:row>25</xdr:row>
                    <xdr:rowOff>0</xdr:rowOff>
                  </to>
                </anchor>
              </controlPr>
            </control>
          </mc:Choice>
        </mc:AlternateContent>
        <mc:AlternateContent xmlns:mc="http://schemas.openxmlformats.org/markup-compatibility/2006">
          <mc:Choice Requires="x14">
            <control shapeId="1142" r:id="rId6" name="Check Box 118">
              <controlPr defaultSize="0" autoFill="0" autoLine="0" autoPict="0">
                <anchor moveWithCells="1">
                  <from>
                    <xdr:col>1</xdr:col>
                    <xdr:colOff>60960</xdr:colOff>
                    <xdr:row>289</xdr:row>
                    <xdr:rowOff>0</xdr:rowOff>
                  </from>
                  <to>
                    <xdr:col>2</xdr:col>
                    <xdr:colOff>53340</xdr:colOff>
                    <xdr:row>289</xdr:row>
                    <xdr:rowOff>304800</xdr:rowOff>
                  </to>
                </anchor>
              </controlPr>
            </control>
          </mc:Choice>
        </mc:AlternateContent>
        <mc:AlternateContent xmlns:mc="http://schemas.openxmlformats.org/markup-compatibility/2006">
          <mc:Choice Requires="x14">
            <control shapeId="1143" r:id="rId7" name="Check Box 119">
              <controlPr defaultSize="0" autoFill="0" autoLine="0" autoPict="0">
                <anchor moveWithCells="1">
                  <from>
                    <xdr:col>1</xdr:col>
                    <xdr:colOff>60960</xdr:colOff>
                    <xdr:row>297</xdr:row>
                    <xdr:rowOff>0</xdr:rowOff>
                  </from>
                  <to>
                    <xdr:col>2</xdr:col>
                    <xdr:colOff>53340</xdr:colOff>
                    <xdr:row>298</xdr:row>
                    <xdr:rowOff>0</xdr:rowOff>
                  </to>
                </anchor>
              </controlPr>
            </control>
          </mc:Choice>
        </mc:AlternateContent>
        <mc:AlternateContent xmlns:mc="http://schemas.openxmlformats.org/markup-compatibility/2006">
          <mc:Choice Requires="x14">
            <control shapeId="1144" r:id="rId8" name="Check Box 120">
              <controlPr defaultSize="0" autoFill="0" autoLine="0" autoPict="0">
                <anchor moveWithCells="1">
                  <from>
                    <xdr:col>1</xdr:col>
                    <xdr:colOff>60960</xdr:colOff>
                    <xdr:row>305</xdr:row>
                    <xdr:rowOff>0</xdr:rowOff>
                  </from>
                  <to>
                    <xdr:col>2</xdr:col>
                    <xdr:colOff>53340</xdr:colOff>
                    <xdr:row>306</xdr:row>
                    <xdr:rowOff>0</xdr:rowOff>
                  </to>
                </anchor>
              </controlPr>
            </control>
          </mc:Choice>
        </mc:AlternateContent>
        <mc:AlternateContent xmlns:mc="http://schemas.openxmlformats.org/markup-compatibility/2006">
          <mc:Choice Requires="x14">
            <control shapeId="1145" r:id="rId9" name="Check Box 121">
              <controlPr defaultSize="0" autoFill="0" autoLine="0" autoPict="0">
                <anchor moveWithCells="1">
                  <from>
                    <xdr:col>1</xdr:col>
                    <xdr:colOff>60960</xdr:colOff>
                    <xdr:row>308</xdr:row>
                    <xdr:rowOff>0</xdr:rowOff>
                  </from>
                  <to>
                    <xdr:col>2</xdr:col>
                    <xdr:colOff>53340</xdr:colOff>
                    <xdr:row>309</xdr:row>
                    <xdr:rowOff>0</xdr:rowOff>
                  </to>
                </anchor>
              </controlPr>
            </control>
          </mc:Choice>
        </mc:AlternateContent>
        <mc:AlternateContent xmlns:mc="http://schemas.openxmlformats.org/markup-compatibility/2006">
          <mc:Choice Requires="x14">
            <control shapeId="1146" r:id="rId10" name="Check Box 122">
              <controlPr defaultSize="0" autoFill="0" autoLine="0" autoPict="0">
                <anchor moveWithCells="1">
                  <from>
                    <xdr:col>1</xdr:col>
                    <xdr:colOff>60960</xdr:colOff>
                    <xdr:row>312</xdr:row>
                    <xdr:rowOff>0</xdr:rowOff>
                  </from>
                  <to>
                    <xdr:col>1</xdr:col>
                    <xdr:colOff>891540</xdr:colOff>
                    <xdr:row>313</xdr:row>
                    <xdr:rowOff>0</xdr:rowOff>
                  </to>
                </anchor>
              </controlPr>
            </control>
          </mc:Choice>
        </mc:AlternateContent>
        <mc:AlternateContent xmlns:mc="http://schemas.openxmlformats.org/markup-compatibility/2006">
          <mc:Choice Requires="x14">
            <control shapeId="1147" r:id="rId11" name="Check Box 123">
              <controlPr defaultSize="0" autoFill="0" autoLine="0" autoPict="0">
                <anchor moveWithCells="1">
                  <from>
                    <xdr:col>1</xdr:col>
                    <xdr:colOff>60960</xdr:colOff>
                    <xdr:row>315</xdr:row>
                    <xdr:rowOff>0</xdr:rowOff>
                  </from>
                  <to>
                    <xdr:col>1</xdr:col>
                    <xdr:colOff>891540</xdr:colOff>
                    <xdr:row>316</xdr:row>
                    <xdr:rowOff>0</xdr:rowOff>
                  </to>
                </anchor>
              </controlPr>
            </control>
          </mc:Choice>
        </mc:AlternateContent>
        <mc:AlternateContent xmlns:mc="http://schemas.openxmlformats.org/markup-compatibility/2006">
          <mc:Choice Requires="x14">
            <control shapeId="1149" r:id="rId12" name="Check Box 125">
              <controlPr defaultSize="0" autoFill="0" autoLine="0" autoPict="0">
                <anchor moveWithCells="1">
                  <from>
                    <xdr:col>1</xdr:col>
                    <xdr:colOff>60960</xdr:colOff>
                    <xdr:row>318</xdr:row>
                    <xdr:rowOff>0</xdr:rowOff>
                  </from>
                  <to>
                    <xdr:col>2</xdr:col>
                    <xdr:colOff>68580</xdr:colOff>
                    <xdr:row>319</xdr:row>
                    <xdr:rowOff>0</xdr:rowOff>
                  </to>
                </anchor>
              </controlPr>
            </control>
          </mc:Choice>
        </mc:AlternateContent>
        <mc:AlternateContent xmlns:mc="http://schemas.openxmlformats.org/markup-compatibility/2006">
          <mc:Choice Requires="x14">
            <control shapeId="1150" r:id="rId13" name="Check Box 126">
              <controlPr defaultSize="0" autoFill="0" autoLine="0" autoPict="0">
                <anchor moveWithCells="1">
                  <from>
                    <xdr:col>1</xdr:col>
                    <xdr:colOff>60960</xdr:colOff>
                    <xdr:row>319</xdr:row>
                    <xdr:rowOff>0</xdr:rowOff>
                  </from>
                  <to>
                    <xdr:col>2</xdr:col>
                    <xdr:colOff>68580</xdr:colOff>
                    <xdr:row>320</xdr:row>
                    <xdr:rowOff>0</xdr:rowOff>
                  </to>
                </anchor>
              </controlPr>
            </control>
          </mc:Choice>
        </mc:AlternateContent>
        <mc:AlternateContent xmlns:mc="http://schemas.openxmlformats.org/markup-compatibility/2006">
          <mc:Choice Requires="x14">
            <control shapeId="1151" r:id="rId14" name="Check Box 127">
              <controlPr defaultSize="0" autoFill="0" autoLine="0" autoPict="0">
                <anchor moveWithCells="1">
                  <from>
                    <xdr:col>1</xdr:col>
                    <xdr:colOff>60960</xdr:colOff>
                    <xdr:row>320</xdr:row>
                    <xdr:rowOff>0</xdr:rowOff>
                  </from>
                  <to>
                    <xdr:col>2</xdr:col>
                    <xdr:colOff>68580</xdr:colOff>
                    <xdr:row>321</xdr:row>
                    <xdr:rowOff>0</xdr:rowOff>
                  </to>
                </anchor>
              </controlPr>
            </control>
          </mc:Choice>
        </mc:AlternateContent>
        <mc:AlternateContent xmlns:mc="http://schemas.openxmlformats.org/markup-compatibility/2006">
          <mc:Choice Requires="x14">
            <control shapeId="1152" r:id="rId15" name="Check Box 128">
              <controlPr defaultSize="0" autoFill="0" autoLine="0" autoPict="0">
                <anchor moveWithCells="1">
                  <from>
                    <xdr:col>1</xdr:col>
                    <xdr:colOff>60960</xdr:colOff>
                    <xdr:row>321</xdr:row>
                    <xdr:rowOff>0</xdr:rowOff>
                  </from>
                  <to>
                    <xdr:col>2</xdr:col>
                    <xdr:colOff>68580</xdr:colOff>
                    <xdr:row>322</xdr:row>
                    <xdr:rowOff>0</xdr:rowOff>
                  </to>
                </anchor>
              </controlPr>
            </control>
          </mc:Choice>
        </mc:AlternateContent>
        <mc:AlternateContent xmlns:mc="http://schemas.openxmlformats.org/markup-compatibility/2006">
          <mc:Choice Requires="x14">
            <control shapeId="1153" r:id="rId16" name="Check Box 129">
              <controlPr defaultSize="0" autoFill="0" autoLine="0" autoPict="0">
                <anchor moveWithCells="1">
                  <from>
                    <xdr:col>1</xdr:col>
                    <xdr:colOff>60960</xdr:colOff>
                    <xdr:row>322</xdr:row>
                    <xdr:rowOff>0</xdr:rowOff>
                  </from>
                  <to>
                    <xdr:col>2</xdr:col>
                    <xdr:colOff>68580</xdr:colOff>
                    <xdr:row>323</xdr:row>
                    <xdr:rowOff>0</xdr:rowOff>
                  </to>
                </anchor>
              </controlPr>
            </control>
          </mc:Choice>
        </mc:AlternateContent>
        <mc:AlternateContent xmlns:mc="http://schemas.openxmlformats.org/markup-compatibility/2006">
          <mc:Choice Requires="x14">
            <control shapeId="1154" r:id="rId17" name="Check Box 130">
              <controlPr defaultSize="0" autoFill="0" autoLine="0" autoPict="0">
                <anchor moveWithCells="1">
                  <from>
                    <xdr:col>1</xdr:col>
                    <xdr:colOff>60960</xdr:colOff>
                    <xdr:row>323</xdr:row>
                    <xdr:rowOff>0</xdr:rowOff>
                  </from>
                  <to>
                    <xdr:col>2</xdr:col>
                    <xdr:colOff>68580</xdr:colOff>
                    <xdr:row>324</xdr:row>
                    <xdr:rowOff>0</xdr:rowOff>
                  </to>
                </anchor>
              </controlPr>
            </control>
          </mc:Choice>
        </mc:AlternateContent>
        <mc:AlternateContent xmlns:mc="http://schemas.openxmlformats.org/markup-compatibility/2006">
          <mc:Choice Requires="x14">
            <control shapeId="1155" r:id="rId18" name="Check Box 131">
              <controlPr defaultSize="0" autoFill="0" autoLine="0" autoPict="0">
                <anchor moveWithCells="1">
                  <from>
                    <xdr:col>1</xdr:col>
                    <xdr:colOff>60960</xdr:colOff>
                    <xdr:row>324</xdr:row>
                    <xdr:rowOff>0</xdr:rowOff>
                  </from>
                  <to>
                    <xdr:col>2</xdr:col>
                    <xdr:colOff>68580</xdr:colOff>
                    <xdr:row>325</xdr:row>
                    <xdr:rowOff>0</xdr:rowOff>
                  </to>
                </anchor>
              </controlPr>
            </control>
          </mc:Choice>
        </mc:AlternateContent>
        <mc:AlternateContent xmlns:mc="http://schemas.openxmlformats.org/markup-compatibility/2006">
          <mc:Choice Requires="x14">
            <control shapeId="1156" r:id="rId19" name="Check Box 132">
              <controlPr defaultSize="0" autoFill="0" autoLine="0" autoPict="0">
                <anchor moveWithCells="1">
                  <from>
                    <xdr:col>1</xdr:col>
                    <xdr:colOff>60960</xdr:colOff>
                    <xdr:row>325</xdr:row>
                    <xdr:rowOff>0</xdr:rowOff>
                  </from>
                  <to>
                    <xdr:col>2</xdr:col>
                    <xdr:colOff>68580</xdr:colOff>
                    <xdr:row>326</xdr:row>
                    <xdr:rowOff>0</xdr:rowOff>
                  </to>
                </anchor>
              </controlPr>
            </control>
          </mc:Choice>
        </mc:AlternateContent>
        <mc:AlternateContent xmlns:mc="http://schemas.openxmlformats.org/markup-compatibility/2006">
          <mc:Choice Requires="x14">
            <control shapeId="1157" r:id="rId20" name="Check Box 133">
              <controlPr defaultSize="0" autoFill="0" autoLine="0" autoPict="0">
                <anchor moveWithCells="1">
                  <from>
                    <xdr:col>1</xdr:col>
                    <xdr:colOff>60960</xdr:colOff>
                    <xdr:row>326</xdr:row>
                    <xdr:rowOff>0</xdr:rowOff>
                  </from>
                  <to>
                    <xdr:col>2</xdr:col>
                    <xdr:colOff>68580</xdr:colOff>
                    <xdr:row>327</xdr:row>
                    <xdr:rowOff>0</xdr:rowOff>
                  </to>
                </anchor>
              </controlPr>
            </control>
          </mc:Choice>
        </mc:AlternateContent>
        <mc:AlternateContent xmlns:mc="http://schemas.openxmlformats.org/markup-compatibility/2006">
          <mc:Choice Requires="x14">
            <control shapeId="1158" r:id="rId21" name="Check Box 134">
              <controlPr defaultSize="0" autoFill="0" autoLine="0" autoPict="0">
                <anchor moveWithCells="1">
                  <from>
                    <xdr:col>1</xdr:col>
                    <xdr:colOff>60960</xdr:colOff>
                    <xdr:row>327</xdr:row>
                    <xdr:rowOff>0</xdr:rowOff>
                  </from>
                  <to>
                    <xdr:col>2</xdr:col>
                    <xdr:colOff>68580</xdr:colOff>
                    <xdr:row>328</xdr:row>
                    <xdr:rowOff>0</xdr:rowOff>
                  </to>
                </anchor>
              </controlPr>
            </control>
          </mc:Choice>
        </mc:AlternateContent>
        <mc:AlternateContent xmlns:mc="http://schemas.openxmlformats.org/markup-compatibility/2006">
          <mc:Choice Requires="x14">
            <control shapeId="1159" r:id="rId22" name="Check Box 135">
              <controlPr defaultSize="0" autoFill="0" autoLine="0" autoPict="0">
                <anchor moveWithCells="1">
                  <from>
                    <xdr:col>1</xdr:col>
                    <xdr:colOff>60960</xdr:colOff>
                    <xdr:row>330</xdr:row>
                    <xdr:rowOff>0</xdr:rowOff>
                  </from>
                  <to>
                    <xdr:col>1</xdr:col>
                    <xdr:colOff>876300</xdr:colOff>
                    <xdr:row>331</xdr:row>
                    <xdr:rowOff>0</xdr:rowOff>
                  </to>
                </anchor>
              </controlPr>
            </control>
          </mc:Choice>
        </mc:AlternateContent>
        <mc:AlternateContent xmlns:mc="http://schemas.openxmlformats.org/markup-compatibility/2006">
          <mc:Choice Requires="x14">
            <control shapeId="1160" r:id="rId23" name="Check Box 136">
              <controlPr defaultSize="0" autoFill="0" autoLine="0" autoPict="0">
                <anchor moveWithCells="1">
                  <from>
                    <xdr:col>1</xdr:col>
                    <xdr:colOff>60960</xdr:colOff>
                    <xdr:row>333</xdr:row>
                    <xdr:rowOff>0</xdr:rowOff>
                  </from>
                  <to>
                    <xdr:col>1</xdr:col>
                    <xdr:colOff>891540</xdr:colOff>
                    <xdr:row>334</xdr:row>
                    <xdr:rowOff>0</xdr:rowOff>
                  </to>
                </anchor>
              </controlPr>
            </control>
          </mc:Choice>
        </mc:AlternateContent>
        <mc:AlternateContent xmlns:mc="http://schemas.openxmlformats.org/markup-compatibility/2006">
          <mc:Choice Requires="x14">
            <control shapeId="1161" r:id="rId24" name="Check Box 137">
              <controlPr defaultSize="0" autoFill="0" autoLine="0" autoPict="0">
                <anchor moveWithCells="1">
                  <from>
                    <xdr:col>1</xdr:col>
                    <xdr:colOff>60960</xdr:colOff>
                    <xdr:row>336</xdr:row>
                    <xdr:rowOff>0</xdr:rowOff>
                  </from>
                  <to>
                    <xdr:col>1</xdr:col>
                    <xdr:colOff>876300</xdr:colOff>
                    <xdr:row>337</xdr:row>
                    <xdr:rowOff>0</xdr:rowOff>
                  </to>
                </anchor>
              </controlPr>
            </control>
          </mc:Choice>
        </mc:AlternateContent>
        <mc:AlternateContent xmlns:mc="http://schemas.openxmlformats.org/markup-compatibility/2006">
          <mc:Choice Requires="x14">
            <control shapeId="1162" r:id="rId25" name="Check Box 138">
              <controlPr defaultSize="0" autoFill="0" autoLine="0" autoPict="0">
                <anchor moveWithCells="1">
                  <from>
                    <xdr:col>1</xdr:col>
                    <xdr:colOff>60960</xdr:colOff>
                    <xdr:row>350</xdr:row>
                    <xdr:rowOff>0</xdr:rowOff>
                  </from>
                  <to>
                    <xdr:col>1</xdr:col>
                    <xdr:colOff>891540</xdr:colOff>
                    <xdr:row>351</xdr:row>
                    <xdr:rowOff>0</xdr:rowOff>
                  </to>
                </anchor>
              </controlPr>
            </control>
          </mc:Choice>
        </mc:AlternateContent>
        <mc:AlternateContent xmlns:mc="http://schemas.openxmlformats.org/markup-compatibility/2006">
          <mc:Choice Requires="x14">
            <control shapeId="1163" r:id="rId26" name="Check Box 139">
              <controlPr defaultSize="0" autoFill="0" autoLine="0" autoPict="0">
                <anchor moveWithCells="1">
                  <from>
                    <xdr:col>1</xdr:col>
                    <xdr:colOff>60960</xdr:colOff>
                    <xdr:row>353</xdr:row>
                    <xdr:rowOff>0</xdr:rowOff>
                  </from>
                  <to>
                    <xdr:col>1</xdr:col>
                    <xdr:colOff>891540</xdr:colOff>
                    <xdr:row>354</xdr:row>
                    <xdr:rowOff>0</xdr:rowOff>
                  </to>
                </anchor>
              </controlPr>
            </control>
          </mc:Choice>
        </mc:AlternateContent>
        <mc:AlternateContent xmlns:mc="http://schemas.openxmlformats.org/markup-compatibility/2006">
          <mc:Choice Requires="x14">
            <control shapeId="1164" r:id="rId27" name="Check Box 140">
              <controlPr defaultSize="0" autoFill="0" autoLine="0" autoPict="0">
                <anchor moveWithCells="1">
                  <from>
                    <xdr:col>1</xdr:col>
                    <xdr:colOff>60960</xdr:colOff>
                    <xdr:row>356</xdr:row>
                    <xdr:rowOff>0</xdr:rowOff>
                  </from>
                  <to>
                    <xdr:col>2</xdr:col>
                    <xdr:colOff>68580</xdr:colOff>
                    <xdr:row>357</xdr:row>
                    <xdr:rowOff>0</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1</xdr:col>
                    <xdr:colOff>60960</xdr:colOff>
                    <xdr:row>357</xdr:row>
                    <xdr:rowOff>0</xdr:rowOff>
                  </from>
                  <to>
                    <xdr:col>2</xdr:col>
                    <xdr:colOff>68580</xdr:colOff>
                    <xdr:row>358</xdr:row>
                    <xdr:rowOff>0</xdr:rowOff>
                  </to>
                </anchor>
              </controlPr>
            </control>
          </mc:Choice>
        </mc:AlternateContent>
        <mc:AlternateContent xmlns:mc="http://schemas.openxmlformats.org/markup-compatibility/2006">
          <mc:Choice Requires="x14">
            <control shapeId="1166" r:id="rId29" name="Check Box 142">
              <controlPr defaultSize="0" autoFill="0" autoLine="0" autoPict="0">
                <anchor moveWithCells="1">
                  <from>
                    <xdr:col>1</xdr:col>
                    <xdr:colOff>60960</xdr:colOff>
                    <xdr:row>358</xdr:row>
                    <xdr:rowOff>0</xdr:rowOff>
                  </from>
                  <to>
                    <xdr:col>2</xdr:col>
                    <xdr:colOff>68580</xdr:colOff>
                    <xdr:row>359</xdr:row>
                    <xdr:rowOff>0</xdr:rowOff>
                  </to>
                </anchor>
              </controlPr>
            </control>
          </mc:Choice>
        </mc:AlternateContent>
        <mc:AlternateContent xmlns:mc="http://schemas.openxmlformats.org/markup-compatibility/2006">
          <mc:Choice Requires="x14">
            <control shapeId="1167" r:id="rId30" name="Check Box 143">
              <controlPr defaultSize="0" autoFill="0" autoLine="0" autoPict="0">
                <anchor moveWithCells="1">
                  <from>
                    <xdr:col>1</xdr:col>
                    <xdr:colOff>60960</xdr:colOff>
                    <xdr:row>359</xdr:row>
                    <xdr:rowOff>0</xdr:rowOff>
                  </from>
                  <to>
                    <xdr:col>2</xdr:col>
                    <xdr:colOff>68580</xdr:colOff>
                    <xdr:row>360</xdr:row>
                    <xdr:rowOff>0</xdr:rowOff>
                  </to>
                </anchor>
              </controlPr>
            </control>
          </mc:Choice>
        </mc:AlternateContent>
        <mc:AlternateContent xmlns:mc="http://schemas.openxmlformats.org/markup-compatibility/2006">
          <mc:Choice Requires="x14">
            <control shapeId="1168" r:id="rId31" name="Check Box 144">
              <controlPr defaultSize="0" autoFill="0" autoLine="0" autoPict="0">
                <anchor moveWithCells="1">
                  <from>
                    <xdr:col>1</xdr:col>
                    <xdr:colOff>60960</xdr:colOff>
                    <xdr:row>360</xdr:row>
                    <xdr:rowOff>0</xdr:rowOff>
                  </from>
                  <to>
                    <xdr:col>2</xdr:col>
                    <xdr:colOff>68580</xdr:colOff>
                    <xdr:row>361</xdr:row>
                    <xdr:rowOff>0</xdr:rowOff>
                  </to>
                </anchor>
              </controlPr>
            </control>
          </mc:Choice>
        </mc:AlternateContent>
        <mc:AlternateContent xmlns:mc="http://schemas.openxmlformats.org/markup-compatibility/2006">
          <mc:Choice Requires="x14">
            <control shapeId="1169" r:id="rId32" name="Check Box 145">
              <controlPr defaultSize="0" autoFill="0" autoLine="0" autoPict="0">
                <anchor moveWithCells="1">
                  <from>
                    <xdr:col>1</xdr:col>
                    <xdr:colOff>60960</xdr:colOff>
                    <xdr:row>361</xdr:row>
                    <xdr:rowOff>0</xdr:rowOff>
                  </from>
                  <to>
                    <xdr:col>2</xdr:col>
                    <xdr:colOff>68580</xdr:colOff>
                    <xdr:row>362</xdr:row>
                    <xdr:rowOff>0</xdr:rowOff>
                  </to>
                </anchor>
              </controlPr>
            </control>
          </mc:Choice>
        </mc:AlternateContent>
        <mc:AlternateContent xmlns:mc="http://schemas.openxmlformats.org/markup-compatibility/2006">
          <mc:Choice Requires="x14">
            <control shapeId="1170" r:id="rId33" name="Check Box 146">
              <controlPr defaultSize="0" autoFill="0" autoLine="0" autoPict="0">
                <anchor moveWithCells="1">
                  <from>
                    <xdr:col>1</xdr:col>
                    <xdr:colOff>60960</xdr:colOff>
                    <xdr:row>362</xdr:row>
                    <xdr:rowOff>0</xdr:rowOff>
                  </from>
                  <to>
                    <xdr:col>2</xdr:col>
                    <xdr:colOff>68580</xdr:colOff>
                    <xdr:row>363</xdr:row>
                    <xdr:rowOff>0</xdr:rowOff>
                  </to>
                </anchor>
              </controlPr>
            </control>
          </mc:Choice>
        </mc:AlternateContent>
        <mc:AlternateContent xmlns:mc="http://schemas.openxmlformats.org/markup-compatibility/2006">
          <mc:Choice Requires="x14">
            <control shapeId="1171" r:id="rId34" name="Check Box 147">
              <controlPr defaultSize="0" autoFill="0" autoLine="0" autoPict="0">
                <anchor moveWithCells="1">
                  <from>
                    <xdr:col>1</xdr:col>
                    <xdr:colOff>60960</xdr:colOff>
                    <xdr:row>363</xdr:row>
                    <xdr:rowOff>0</xdr:rowOff>
                  </from>
                  <to>
                    <xdr:col>2</xdr:col>
                    <xdr:colOff>68580</xdr:colOff>
                    <xdr:row>364</xdr:row>
                    <xdr:rowOff>0</xdr:rowOff>
                  </to>
                </anchor>
              </controlPr>
            </control>
          </mc:Choice>
        </mc:AlternateContent>
        <mc:AlternateContent xmlns:mc="http://schemas.openxmlformats.org/markup-compatibility/2006">
          <mc:Choice Requires="x14">
            <control shapeId="1172" r:id="rId35" name="Check Box 148">
              <controlPr defaultSize="0" autoFill="0" autoLine="0" autoPict="0">
                <anchor moveWithCells="1">
                  <from>
                    <xdr:col>1</xdr:col>
                    <xdr:colOff>60960</xdr:colOff>
                    <xdr:row>364</xdr:row>
                    <xdr:rowOff>0</xdr:rowOff>
                  </from>
                  <to>
                    <xdr:col>2</xdr:col>
                    <xdr:colOff>68580</xdr:colOff>
                    <xdr:row>365</xdr:row>
                    <xdr:rowOff>0</xdr:rowOff>
                  </to>
                </anchor>
              </controlPr>
            </control>
          </mc:Choice>
        </mc:AlternateContent>
        <mc:AlternateContent xmlns:mc="http://schemas.openxmlformats.org/markup-compatibility/2006">
          <mc:Choice Requires="x14">
            <control shapeId="1173" r:id="rId36" name="Check Box 149">
              <controlPr defaultSize="0" autoFill="0" autoLine="0" autoPict="0">
                <anchor moveWithCells="1">
                  <from>
                    <xdr:col>1</xdr:col>
                    <xdr:colOff>60960</xdr:colOff>
                    <xdr:row>365</xdr:row>
                    <xdr:rowOff>0</xdr:rowOff>
                  </from>
                  <to>
                    <xdr:col>2</xdr:col>
                    <xdr:colOff>68580</xdr:colOff>
                    <xdr:row>366</xdr:row>
                    <xdr:rowOff>0</xdr:rowOff>
                  </to>
                </anchor>
              </controlPr>
            </control>
          </mc:Choice>
        </mc:AlternateContent>
        <mc:AlternateContent xmlns:mc="http://schemas.openxmlformats.org/markup-compatibility/2006">
          <mc:Choice Requires="x14">
            <control shapeId="1174" r:id="rId37" name="Check Box 150">
              <controlPr defaultSize="0" autoFill="0" autoLine="0" autoPict="0">
                <anchor moveWithCells="1">
                  <from>
                    <xdr:col>1</xdr:col>
                    <xdr:colOff>60960</xdr:colOff>
                    <xdr:row>366</xdr:row>
                    <xdr:rowOff>0</xdr:rowOff>
                  </from>
                  <to>
                    <xdr:col>2</xdr:col>
                    <xdr:colOff>68580</xdr:colOff>
                    <xdr:row>367</xdr:row>
                    <xdr:rowOff>0</xdr:rowOff>
                  </to>
                </anchor>
              </controlPr>
            </control>
          </mc:Choice>
        </mc:AlternateContent>
        <mc:AlternateContent xmlns:mc="http://schemas.openxmlformats.org/markup-compatibility/2006">
          <mc:Choice Requires="x14">
            <control shapeId="1175" r:id="rId38" name="Check Box 151">
              <controlPr defaultSize="0" autoFill="0" autoLine="0" autoPict="0">
                <anchor moveWithCells="1">
                  <from>
                    <xdr:col>1</xdr:col>
                    <xdr:colOff>60960</xdr:colOff>
                    <xdr:row>367</xdr:row>
                    <xdr:rowOff>0</xdr:rowOff>
                  </from>
                  <to>
                    <xdr:col>2</xdr:col>
                    <xdr:colOff>68580</xdr:colOff>
                    <xdr:row>368</xdr:row>
                    <xdr:rowOff>0</xdr:rowOff>
                  </to>
                </anchor>
              </controlPr>
            </control>
          </mc:Choice>
        </mc:AlternateContent>
        <mc:AlternateContent xmlns:mc="http://schemas.openxmlformats.org/markup-compatibility/2006">
          <mc:Choice Requires="x14">
            <control shapeId="1176" r:id="rId39" name="Check Box 152">
              <controlPr defaultSize="0" autoFill="0" autoLine="0" autoPict="0">
                <anchor moveWithCells="1">
                  <from>
                    <xdr:col>1</xdr:col>
                    <xdr:colOff>60960</xdr:colOff>
                    <xdr:row>368</xdr:row>
                    <xdr:rowOff>0</xdr:rowOff>
                  </from>
                  <to>
                    <xdr:col>2</xdr:col>
                    <xdr:colOff>68580</xdr:colOff>
                    <xdr:row>369</xdr:row>
                    <xdr:rowOff>0</xdr:rowOff>
                  </to>
                </anchor>
              </controlPr>
            </control>
          </mc:Choice>
        </mc:AlternateContent>
        <mc:AlternateContent xmlns:mc="http://schemas.openxmlformats.org/markup-compatibility/2006">
          <mc:Choice Requires="x14">
            <control shapeId="1177" r:id="rId40" name="Check Box 153">
              <controlPr defaultSize="0" autoFill="0" autoLine="0" autoPict="0">
                <anchor moveWithCells="1">
                  <from>
                    <xdr:col>1</xdr:col>
                    <xdr:colOff>60960</xdr:colOff>
                    <xdr:row>369</xdr:row>
                    <xdr:rowOff>0</xdr:rowOff>
                  </from>
                  <to>
                    <xdr:col>2</xdr:col>
                    <xdr:colOff>68580</xdr:colOff>
                    <xdr:row>370</xdr:row>
                    <xdr:rowOff>0</xdr:rowOff>
                  </to>
                </anchor>
              </controlPr>
            </control>
          </mc:Choice>
        </mc:AlternateContent>
        <mc:AlternateContent xmlns:mc="http://schemas.openxmlformats.org/markup-compatibility/2006">
          <mc:Choice Requires="x14">
            <control shapeId="1178" r:id="rId41" name="Check Box 154">
              <controlPr defaultSize="0" autoFill="0" autoLine="0" autoPict="0">
                <anchor moveWithCells="1">
                  <from>
                    <xdr:col>1</xdr:col>
                    <xdr:colOff>60960</xdr:colOff>
                    <xdr:row>370</xdr:row>
                    <xdr:rowOff>0</xdr:rowOff>
                  </from>
                  <to>
                    <xdr:col>2</xdr:col>
                    <xdr:colOff>68580</xdr:colOff>
                    <xdr:row>371</xdr:row>
                    <xdr:rowOff>0</xdr:rowOff>
                  </to>
                </anchor>
              </controlPr>
            </control>
          </mc:Choice>
        </mc:AlternateContent>
        <mc:AlternateContent xmlns:mc="http://schemas.openxmlformats.org/markup-compatibility/2006">
          <mc:Choice Requires="x14">
            <control shapeId="1179" r:id="rId42" name="Check Box 155">
              <controlPr defaultSize="0" autoFill="0" autoLine="0" autoPict="0">
                <anchor moveWithCells="1">
                  <from>
                    <xdr:col>1</xdr:col>
                    <xdr:colOff>60960</xdr:colOff>
                    <xdr:row>374</xdr:row>
                    <xdr:rowOff>0</xdr:rowOff>
                  </from>
                  <to>
                    <xdr:col>1</xdr:col>
                    <xdr:colOff>876300</xdr:colOff>
                    <xdr:row>375</xdr:row>
                    <xdr:rowOff>0</xdr:rowOff>
                  </to>
                </anchor>
              </controlPr>
            </control>
          </mc:Choice>
        </mc:AlternateContent>
        <mc:AlternateContent xmlns:mc="http://schemas.openxmlformats.org/markup-compatibility/2006">
          <mc:Choice Requires="x14">
            <control shapeId="1180" r:id="rId43" name="Check Box 156">
              <controlPr defaultSize="0" autoFill="0" autoLine="0" autoPict="0">
                <anchor moveWithCells="1">
                  <from>
                    <xdr:col>1</xdr:col>
                    <xdr:colOff>60960</xdr:colOff>
                    <xdr:row>377</xdr:row>
                    <xdr:rowOff>0</xdr:rowOff>
                  </from>
                  <to>
                    <xdr:col>1</xdr:col>
                    <xdr:colOff>891540</xdr:colOff>
                    <xdr:row>378</xdr:row>
                    <xdr:rowOff>0</xdr:rowOff>
                  </to>
                </anchor>
              </controlPr>
            </control>
          </mc:Choice>
        </mc:AlternateContent>
        <mc:AlternateContent xmlns:mc="http://schemas.openxmlformats.org/markup-compatibility/2006">
          <mc:Choice Requires="x14">
            <control shapeId="1181" r:id="rId44" name="Check Box 157">
              <controlPr defaultSize="0" autoFill="0" autoLine="0" autoPict="0">
                <anchor moveWithCells="1">
                  <from>
                    <xdr:col>1</xdr:col>
                    <xdr:colOff>60960</xdr:colOff>
                    <xdr:row>380</xdr:row>
                    <xdr:rowOff>0</xdr:rowOff>
                  </from>
                  <to>
                    <xdr:col>1</xdr:col>
                    <xdr:colOff>876300</xdr:colOff>
                    <xdr:row>381</xdr:row>
                    <xdr:rowOff>0</xdr:rowOff>
                  </to>
                </anchor>
              </controlPr>
            </control>
          </mc:Choice>
        </mc:AlternateContent>
        <mc:AlternateContent xmlns:mc="http://schemas.openxmlformats.org/markup-compatibility/2006">
          <mc:Choice Requires="x14">
            <control shapeId="1185" r:id="rId45" name="Check Box 161">
              <controlPr defaultSize="0" autoFill="0" autoLine="0" autoPict="0">
                <anchor moveWithCells="1">
                  <from>
                    <xdr:col>1</xdr:col>
                    <xdr:colOff>60960</xdr:colOff>
                    <xdr:row>402</xdr:row>
                    <xdr:rowOff>0</xdr:rowOff>
                  </from>
                  <to>
                    <xdr:col>1</xdr:col>
                    <xdr:colOff>876300</xdr:colOff>
                    <xdr:row>403</xdr:row>
                    <xdr:rowOff>0</xdr:rowOff>
                  </to>
                </anchor>
              </controlPr>
            </control>
          </mc:Choice>
        </mc:AlternateContent>
        <mc:AlternateContent xmlns:mc="http://schemas.openxmlformats.org/markup-compatibility/2006">
          <mc:Choice Requires="x14">
            <control shapeId="1190" r:id="rId46" name="Check Box 166">
              <controlPr defaultSize="0" autoFill="0" autoLine="0" autoPict="0">
                <anchor moveWithCells="1">
                  <from>
                    <xdr:col>1</xdr:col>
                    <xdr:colOff>60960</xdr:colOff>
                    <xdr:row>427</xdr:row>
                    <xdr:rowOff>0</xdr:rowOff>
                  </from>
                  <to>
                    <xdr:col>2</xdr:col>
                    <xdr:colOff>53340</xdr:colOff>
                    <xdr:row>428</xdr:row>
                    <xdr:rowOff>0</xdr:rowOff>
                  </to>
                </anchor>
              </controlPr>
            </control>
          </mc:Choice>
        </mc:AlternateContent>
        <mc:AlternateContent xmlns:mc="http://schemas.openxmlformats.org/markup-compatibility/2006">
          <mc:Choice Requires="x14">
            <control shapeId="1191" r:id="rId47" name="Check Box 167">
              <controlPr defaultSize="0" autoFill="0" autoLine="0" autoPict="0">
                <anchor moveWithCells="1">
                  <from>
                    <xdr:col>1</xdr:col>
                    <xdr:colOff>60960</xdr:colOff>
                    <xdr:row>428</xdr:row>
                    <xdr:rowOff>0</xdr:rowOff>
                  </from>
                  <to>
                    <xdr:col>2</xdr:col>
                    <xdr:colOff>53340</xdr:colOff>
                    <xdr:row>429</xdr:row>
                    <xdr:rowOff>0</xdr:rowOff>
                  </to>
                </anchor>
              </controlPr>
            </control>
          </mc:Choice>
        </mc:AlternateContent>
        <mc:AlternateContent xmlns:mc="http://schemas.openxmlformats.org/markup-compatibility/2006">
          <mc:Choice Requires="x14">
            <control shapeId="1192" r:id="rId48" name="Check Box 168">
              <controlPr defaultSize="0" autoFill="0" autoLine="0" autoPict="0">
                <anchor moveWithCells="1">
                  <from>
                    <xdr:col>1</xdr:col>
                    <xdr:colOff>60960</xdr:colOff>
                    <xdr:row>429</xdr:row>
                    <xdr:rowOff>0</xdr:rowOff>
                  </from>
                  <to>
                    <xdr:col>2</xdr:col>
                    <xdr:colOff>53340</xdr:colOff>
                    <xdr:row>430</xdr:row>
                    <xdr:rowOff>0</xdr:rowOff>
                  </to>
                </anchor>
              </controlPr>
            </control>
          </mc:Choice>
        </mc:AlternateContent>
        <mc:AlternateContent xmlns:mc="http://schemas.openxmlformats.org/markup-compatibility/2006">
          <mc:Choice Requires="x14">
            <control shapeId="1193" r:id="rId49" name="Check Box 169">
              <controlPr defaultSize="0" autoFill="0" autoLine="0" autoPict="0">
                <anchor moveWithCells="1">
                  <from>
                    <xdr:col>1</xdr:col>
                    <xdr:colOff>60960</xdr:colOff>
                    <xdr:row>430</xdr:row>
                    <xdr:rowOff>0</xdr:rowOff>
                  </from>
                  <to>
                    <xdr:col>2</xdr:col>
                    <xdr:colOff>53340</xdr:colOff>
                    <xdr:row>431</xdr:row>
                    <xdr:rowOff>0</xdr:rowOff>
                  </to>
                </anchor>
              </controlPr>
            </control>
          </mc:Choice>
        </mc:AlternateContent>
        <mc:AlternateContent xmlns:mc="http://schemas.openxmlformats.org/markup-compatibility/2006">
          <mc:Choice Requires="x14">
            <control shapeId="1194" r:id="rId50" name="Check Box 170">
              <controlPr defaultSize="0" autoFill="0" autoLine="0" autoPict="0">
                <anchor moveWithCells="1">
                  <from>
                    <xdr:col>1</xdr:col>
                    <xdr:colOff>60960</xdr:colOff>
                    <xdr:row>431</xdr:row>
                    <xdr:rowOff>0</xdr:rowOff>
                  </from>
                  <to>
                    <xdr:col>2</xdr:col>
                    <xdr:colOff>53340</xdr:colOff>
                    <xdr:row>432</xdr:row>
                    <xdr:rowOff>0</xdr:rowOff>
                  </to>
                </anchor>
              </controlPr>
            </control>
          </mc:Choice>
        </mc:AlternateContent>
        <mc:AlternateContent xmlns:mc="http://schemas.openxmlformats.org/markup-compatibility/2006">
          <mc:Choice Requires="x14">
            <control shapeId="1195" r:id="rId51" name="Check Box 171">
              <controlPr defaultSize="0" autoFill="0" autoLine="0" autoPict="0">
                <anchor moveWithCells="1">
                  <from>
                    <xdr:col>1</xdr:col>
                    <xdr:colOff>60960</xdr:colOff>
                    <xdr:row>432</xdr:row>
                    <xdr:rowOff>0</xdr:rowOff>
                  </from>
                  <to>
                    <xdr:col>2</xdr:col>
                    <xdr:colOff>53340</xdr:colOff>
                    <xdr:row>433</xdr:row>
                    <xdr:rowOff>0</xdr:rowOff>
                  </to>
                </anchor>
              </controlPr>
            </control>
          </mc:Choice>
        </mc:AlternateContent>
        <mc:AlternateContent xmlns:mc="http://schemas.openxmlformats.org/markup-compatibility/2006">
          <mc:Choice Requires="x14">
            <control shapeId="1196" r:id="rId52" name="Check Box 172">
              <controlPr defaultSize="0" autoFill="0" autoLine="0" autoPict="0">
                <anchor moveWithCells="1">
                  <from>
                    <xdr:col>1</xdr:col>
                    <xdr:colOff>60960</xdr:colOff>
                    <xdr:row>433</xdr:row>
                    <xdr:rowOff>0</xdr:rowOff>
                  </from>
                  <to>
                    <xdr:col>2</xdr:col>
                    <xdr:colOff>53340</xdr:colOff>
                    <xdr:row>434</xdr:row>
                    <xdr:rowOff>0</xdr:rowOff>
                  </to>
                </anchor>
              </controlPr>
            </control>
          </mc:Choice>
        </mc:AlternateContent>
        <mc:AlternateContent xmlns:mc="http://schemas.openxmlformats.org/markup-compatibility/2006">
          <mc:Choice Requires="x14">
            <control shapeId="1197" r:id="rId53" name="Check Box 173">
              <controlPr defaultSize="0" autoFill="0" autoLine="0" autoPict="0">
                <anchor moveWithCells="1">
                  <from>
                    <xdr:col>1</xdr:col>
                    <xdr:colOff>60960</xdr:colOff>
                    <xdr:row>434</xdr:row>
                    <xdr:rowOff>0</xdr:rowOff>
                  </from>
                  <to>
                    <xdr:col>2</xdr:col>
                    <xdr:colOff>53340</xdr:colOff>
                    <xdr:row>435</xdr:row>
                    <xdr:rowOff>0</xdr:rowOff>
                  </to>
                </anchor>
              </controlPr>
            </control>
          </mc:Choice>
        </mc:AlternateContent>
        <mc:AlternateContent xmlns:mc="http://schemas.openxmlformats.org/markup-compatibility/2006">
          <mc:Choice Requires="x14">
            <control shapeId="1198" r:id="rId54" name="Check Box 174">
              <controlPr defaultSize="0" autoFill="0" autoLine="0" autoPict="0">
                <anchor moveWithCells="1">
                  <from>
                    <xdr:col>1</xdr:col>
                    <xdr:colOff>60960</xdr:colOff>
                    <xdr:row>435</xdr:row>
                    <xdr:rowOff>0</xdr:rowOff>
                  </from>
                  <to>
                    <xdr:col>2</xdr:col>
                    <xdr:colOff>53340</xdr:colOff>
                    <xdr:row>436</xdr:row>
                    <xdr:rowOff>0</xdr:rowOff>
                  </to>
                </anchor>
              </controlPr>
            </control>
          </mc:Choice>
        </mc:AlternateContent>
        <mc:AlternateContent xmlns:mc="http://schemas.openxmlformats.org/markup-compatibility/2006">
          <mc:Choice Requires="x14">
            <control shapeId="1199" r:id="rId55" name="Check Box 175">
              <controlPr defaultSize="0" autoFill="0" autoLine="0" autoPict="0">
                <anchor moveWithCells="1">
                  <from>
                    <xdr:col>1</xdr:col>
                    <xdr:colOff>60960</xdr:colOff>
                    <xdr:row>436</xdr:row>
                    <xdr:rowOff>0</xdr:rowOff>
                  </from>
                  <to>
                    <xdr:col>2</xdr:col>
                    <xdr:colOff>53340</xdr:colOff>
                    <xdr:row>437</xdr:row>
                    <xdr:rowOff>0</xdr:rowOff>
                  </to>
                </anchor>
              </controlPr>
            </control>
          </mc:Choice>
        </mc:AlternateContent>
        <mc:AlternateContent xmlns:mc="http://schemas.openxmlformats.org/markup-compatibility/2006">
          <mc:Choice Requires="x14">
            <control shapeId="1200" r:id="rId56" name="Check Box 176">
              <controlPr defaultSize="0" autoFill="0" autoLine="0" autoPict="0">
                <anchor moveWithCells="1">
                  <from>
                    <xdr:col>1</xdr:col>
                    <xdr:colOff>60960</xdr:colOff>
                    <xdr:row>437</xdr:row>
                    <xdr:rowOff>0</xdr:rowOff>
                  </from>
                  <to>
                    <xdr:col>2</xdr:col>
                    <xdr:colOff>53340</xdr:colOff>
                    <xdr:row>438</xdr:row>
                    <xdr:rowOff>0</xdr:rowOff>
                  </to>
                </anchor>
              </controlPr>
            </control>
          </mc:Choice>
        </mc:AlternateContent>
        <mc:AlternateContent xmlns:mc="http://schemas.openxmlformats.org/markup-compatibility/2006">
          <mc:Choice Requires="x14">
            <control shapeId="1201" r:id="rId57" name="Check Box 177">
              <controlPr defaultSize="0" autoFill="0" autoLine="0" autoPict="0">
                <anchor moveWithCells="1">
                  <from>
                    <xdr:col>1</xdr:col>
                    <xdr:colOff>60960</xdr:colOff>
                    <xdr:row>438</xdr:row>
                    <xdr:rowOff>0</xdr:rowOff>
                  </from>
                  <to>
                    <xdr:col>2</xdr:col>
                    <xdr:colOff>53340</xdr:colOff>
                    <xdr:row>439</xdr:row>
                    <xdr:rowOff>0</xdr:rowOff>
                  </to>
                </anchor>
              </controlPr>
            </control>
          </mc:Choice>
        </mc:AlternateContent>
        <mc:AlternateContent xmlns:mc="http://schemas.openxmlformats.org/markup-compatibility/2006">
          <mc:Choice Requires="x14">
            <control shapeId="1203" r:id="rId58" name="Check Box 179">
              <controlPr defaultSize="0" autoFill="0" autoLine="0" autoPict="0">
                <anchor moveWithCells="1">
                  <from>
                    <xdr:col>1</xdr:col>
                    <xdr:colOff>60960</xdr:colOff>
                    <xdr:row>443</xdr:row>
                    <xdr:rowOff>0</xdr:rowOff>
                  </from>
                  <to>
                    <xdr:col>2</xdr:col>
                    <xdr:colOff>53340</xdr:colOff>
                    <xdr:row>444</xdr:row>
                    <xdr:rowOff>0</xdr:rowOff>
                  </to>
                </anchor>
              </controlPr>
            </control>
          </mc:Choice>
        </mc:AlternateContent>
        <mc:AlternateContent xmlns:mc="http://schemas.openxmlformats.org/markup-compatibility/2006">
          <mc:Choice Requires="x14">
            <control shapeId="1204" r:id="rId59" name="Check Box 180">
              <controlPr defaultSize="0" autoFill="0" autoLine="0" autoPict="0">
                <anchor moveWithCells="1">
                  <from>
                    <xdr:col>1</xdr:col>
                    <xdr:colOff>60960</xdr:colOff>
                    <xdr:row>444</xdr:row>
                    <xdr:rowOff>0</xdr:rowOff>
                  </from>
                  <to>
                    <xdr:col>2</xdr:col>
                    <xdr:colOff>53340</xdr:colOff>
                    <xdr:row>445</xdr:row>
                    <xdr:rowOff>0</xdr:rowOff>
                  </to>
                </anchor>
              </controlPr>
            </control>
          </mc:Choice>
        </mc:AlternateContent>
        <mc:AlternateContent xmlns:mc="http://schemas.openxmlformats.org/markup-compatibility/2006">
          <mc:Choice Requires="x14">
            <control shapeId="1205" r:id="rId60" name="Check Box 181">
              <controlPr defaultSize="0" autoFill="0" autoLine="0" autoPict="0">
                <anchor moveWithCells="1">
                  <from>
                    <xdr:col>1</xdr:col>
                    <xdr:colOff>60960</xdr:colOff>
                    <xdr:row>445</xdr:row>
                    <xdr:rowOff>0</xdr:rowOff>
                  </from>
                  <to>
                    <xdr:col>2</xdr:col>
                    <xdr:colOff>53340</xdr:colOff>
                    <xdr:row>446</xdr:row>
                    <xdr:rowOff>0</xdr:rowOff>
                  </to>
                </anchor>
              </controlPr>
            </control>
          </mc:Choice>
        </mc:AlternateContent>
        <mc:AlternateContent xmlns:mc="http://schemas.openxmlformats.org/markup-compatibility/2006">
          <mc:Choice Requires="x14">
            <control shapeId="1206" r:id="rId61" name="Check Box 182">
              <controlPr defaultSize="0" autoFill="0" autoLine="0" autoPict="0">
                <anchor moveWithCells="1">
                  <from>
                    <xdr:col>1</xdr:col>
                    <xdr:colOff>60960</xdr:colOff>
                    <xdr:row>446</xdr:row>
                    <xdr:rowOff>0</xdr:rowOff>
                  </from>
                  <to>
                    <xdr:col>2</xdr:col>
                    <xdr:colOff>53340</xdr:colOff>
                    <xdr:row>447</xdr:row>
                    <xdr:rowOff>0</xdr:rowOff>
                  </to>
                </anchor>
              </controlPr>
            </control>
          </mc:Choice>
        </mc:AlternateContent>
        <mc:AlternateContent xmlns:mc="http://schemas.openxmlformats.org/markup-compatibility/2006">
          <mc:Choice Requires="x14">
            <control shapeId="1207" r:id="rId62" name="Check Box 183">
              <controlPr defaultSize="0" autoFill="0" autoLine="0" autoPict="0">
                <anchor moveWithCells="1">
                  <from>
                    <xdr:col>1</xdr:col>
                    <xdr:colOff>60960</xdr:colOff>
                    <xdr:row>447</xdr:row>
                    <xdr:rowOff>0</xdr:rowOff>
                  </from>
                  <to>
                    <xdr:col>2</xdr:col>
                    <xdr:colOff>53340</xdr:colOff>
                    <xdr:row>448</xdr:row>
                    <xdr:rowOff>0</xdr:rowOff>
                  </to>
                </anchor>
              </controlPr>
            </control>
          </mc:Choice>
        </mc:AlternateContent>
        <mc:AlternateContent xmlns:mc="http://schemas.openxmlformats.org/markup-compatibility/2006">
          <mc:Choice Requires="x14">
            <control shapeId="1208" r:id="rId63" name="Check Box 184">
              <controlPr defaultSize="0" autoFill="0" autoLine="0" autoPict="0">
                <anchor moveWithCells="1">
                  <from>
                    <xdr:col>1</xdr:col>
                    <xdr:colOff>60960</xdr:colOff>
                    <xdr:row>448</xdr:row>
                    <xdr:rowOff>0</xdr:rowOff>
                  </from>
                  <to>
                    <xdr:col>2</xdr:col>
                    <xdr:colOff>53340</xdr:colOff>
                    <xdr:row>449</xdr:row>
                    <xdr:rowOff>0</xdr:rowOff>
                  </to>
                </anchor>
              </controlPr>
            </control>
          </mc:Choice>
        </mc:AlternateContent>
        <mc:AlternateContent xmlns:mc="http://schemas.openxmlformats.org/markup-compatibility/2006">
          <mc:Choice Requires="x14">
            <control shapeId="1209" r:id="rId64" name="Check Box 185">
              <controlPr defaultSize="0" autoFill="0" autoLine="0" autoPict="0">
                <anchor moveWithCells="1">
                  <from>
                    <xdr:col>1</xdr:col>
                    <xdr:colOff>60960</xdr:colOff>
                    <xdr:row>449</xdr:row>
                    <xdr:rowOff>0</xdr:rowOff>
                  </from>
                  <to>
                    <xdr:col>2</xdr:col>
                    <xdr:colOff>53340</xdr:colOff>
                    <xdr:row>450</xdr:row>
                    <xdr:rowOff>0</xdr:rowOff>
                  </to>
                </anchor>
              </controlPr>
            </control>
          </mc:Choice>
        </mc:AlternateContent>
        <mc:AlternateContent xmlns:mc="http://schemas.openxmlformats.org/markup-compatibility/2006">
          <mc:Choice Requires="x14">
            <control shapeId="1210" r:id="rId65" name="Check Box 186">
              <controlPr defaultSize="0" autoFill="0" autoLine="0" autoPict="0">
                <anchor moveWithCells="1">
                  <from>
                    <xdr:col>1</xdr:col>
                    <xdr:colOff>60960</xdr:colOff>
                    <xdr:row>450</xdr:row>
                    <xdr:rowOff>0</xdr:rowOff>
                  </from>
                  <to>
                    <xdr:col>2</xdr:col>
                    <xdr:colOff>53340</xdr:colOff>
                    <xdr:row>451</xdr:row>
                    <xdr:rowOff>0</xdr:rowOff>
                  </to>
                </anchor>
              </controlPr>
            </control>
          </mc:Choice>
        </mc:AlternateContent>
        <mc:AlternateContent xmlns:mc="http://schemas.openxmlformats.org/markup-compatibility/2006">
          <mc:Choice Requires="x14">
            <control shapeId="1211" r:id="rId66" name="Check Box 187">
              <controlPr defaultSize="0" autoFill="0" autoLine="0" autoPict="0">
                <anchor moveWithCells="1">
                  <from>
                    <xdr:col>1</xdr:col>
                    <xdr:colOff>60960</xdr:colOff>
                    <xdr:row>451</xdr:row>
                    <xdr:rowOff>0</xdr:rowOff>
                  </from>
                  <to>
                    <xdr:col>2</xdr:col>
                    <xdr:colOff>53340</xdr:colOff>
                    <xdr:row>452</xdr:row>
                    <xdr:rowOff>0</xdr:rowOff>
                  </to>
                </anchor>
              </controlPr>
            </control>
          </mc:Choice>
        </mc:AlternateContent>
        <mc:AlternateContent xmlns:mc="http://schemas.openxmlformats.org/markup-compatibility/2006">
          <mc:Choice Requires="x14">
            <control shapeId="1212" r:id="rId67" name="Check Box 188">
              <controlPr defaultSize="0" autoFill="0" autoLine="0" autoPict="0">
                <anchor moveWithCells="1">
                  <from>
                    <xdr:col>1</xdr:col>
                    <xdr:colOff>60960</xdr:colOff>
                    <xdr:row>452</xdr:row>
                    <xdr:rowOff>0</xdr:rowOff>
                  </from>
                  <to>
                    <xdr:col>2</xdr:col>
                    <xdr:colOff>53340</xdr:colOff>
                    <xdr:row>453</xdr:row>
                    <xdr:rowOff>0</xdr:rowOff>
                  </to>
                </anchor>
              </controlPr>
            </control>
          </mc:Choice>
        </mc:AlternateContent>
        <mc:AlternateContent xmlns:mc="http://schemas.openxmlformats.org/markup-compatibility/2006">
          <mc:Choice Requires="x14">
            <control shapeId="1213" r:id="rId68" name="Check Box 189">
              <controlPr defaultSize="0" autoFill="0" autoLine="0" autoPict="0">
                <anchor moveWithCells="1">
                  <from>
                    <xdr:col>1</xdr:col>
                    <xdr:colOff>60960</xdr:colOff>
                    <xdr:row>453</xdr:row>
                    <xdr:rowOff>0</xdr:rowOff>
                  </from>
                  <to>
                    <xdr:col>2</xdr:col>
                    <xdr:colOff>53340</xdr:colOff>
                    <xdr:row>454</xdr:row>
                    <xdr:rowOff>0</xdr:rowOff>
                  </to>
                </anchor>
              </controlPr>
            </control>
          </mc:Choice>
        </mc:AlternateContent>
        <mc:AlternateContent xmlns:mc="http://schemas.openxmlformats.org/markup-compatibility/2006">
          <mc:Choice Requires="x14">
            <control shapeId="1214" r:id="rId69" name="Check Box 190">
              <controlPr defaultSize="0" autoFill="0" autoLine="0" autoPict="0">
                <anchor moveWithCells="1">
                  <from>
                    <xdr:col>1</xdr:col>
                    <xdr:colOff>60960</xdr:colOff>
                    <xdr:row>454</xdr:row>
                    <xdr:rowOff>0</xdr:rowOff>
                  </from>
                  <to>
                    <xdr:col>2</xdr:col>
                    <xdr:colOff>53340</xdr:colOff>
                    <xdr:row>455</xdr:row>
                    <xdr:rowOff>0</xdr:rowOff>
                  </to>
                </anchor>
              </controlPr>
            </control>
          </mc:Choice>
        </mc:AlternateContent>
        <mc:AlternateContent xmlns:mc="http://schemas.openxmlformats.org/markup-compatibility/2006">
          <mc:Choice Requires="x14">
            <control shapeId="1215" r:id="rId70" name="Check Box 191">
              <controlPr defaultSize="0" autoFill="0" autoLine="0" autoPict="0">
                <anchor moveWithCells="1">
                  <from>
                    <xdr:col>1</xdr:col>
                    <xdr:colOff>60960</xdr:colOff>
                    <xdr:row>459</xdr:row>
                    <xdr:rowOff>0</xdr:rowOff>
                  </from>
                  <to>
                    <xdr:col>1</xdr:col>
                    <xdr:colOff>891540</xdr:colOff>
                    <xdr:row>460</xdr:row>
                    <xdr:rowOff>0</xdr:rowOff>
                  </to>
                </anchor>
              </controlPr>
            </control>
          </mc:Choice>
        </mc:AlternateContent>
        <mc:AlternateContent xmlns:mc="http://schemas.openxmlformats.org/markup-compatibility/2006">
          <mc:Choice Requires="x14">
            <control shapeId="1216" r:id="rId71" name="Check Box 192">
              <controlPr defaultSize="0" autoFill="0" autoLine="0" autoPict="0">
                <anchor moveWithCells="1">
                  <from>
                    <xdr:col>1</xdr:col>
                    <xdr:colOff>60960</xdr:colOff>
                    <xdr:row>462</xdr:row>
                    <xdr:rowOff>0</xdr:rowOff>
                  </from>
                  <to>
                    <xdr:col>1</xdr:col>
                    <xdr:colOff>891540</xdr:colOff>
                    <xdr:row>463</xdr:row>
                    <xdr:rowOff>0</xdr:rowOff>
                  </to>
                </anchor>
              </controlPr>
            </control>
          </mc:Choice>
        </mc:AlternateContent>
        <mc:AlternateContent xmlns:mc="http://schemas.openxmlformats.org/markup-compatibility/2006">
          <mc:Choice Requires="x14">
            <control shapeId="1217" r:id="rId72" name="Check Box 193">
              <controlPr defaultSize="0" autoFill="0" autoLine="0" autoPict="0">
                <anchor moveWithCells="1">
                  <from>
                    <xdr:col>1</xdr:col>
                    <xdr:colOff>60960</xdr:colOff>
                    <xdr:row>465</xdr:row>
                    <xdr:rowOff>0</xdr:rowOff>
                  </from>
                  <to>
                    <xdr:col>2</xdr:col>
                    <xdr:colOff>68580</xdr:colOff>
                    <xdr:row>466</xdr:row>
                    <xdr:rowOff>0</xdr:rowOff>
                  </to>
                </anchor>
              </controlPr>
            </control>
          </mc:Choice>
        </mc:AlternateContent>
        <mc:AlternateContent xmlns:mc="http://schemas.openxmlformats.org/markup-compatibility/2006">
          <mc:Choice Requires="x14">
            <control shapeId="1218" r:id="rId73" name="Check Box 194">
              <controlPr defaultSize="0" autoFill="0" autoLine="0" autoPict="0">
                <anchor moveWithCells="1">
                  <from>
                    <xdr:col>1</xdr:col>
                    <xdr:colOff>60960</xdr:colOff>
                    <xdr:row>468</xdr:row>
                    <xdr:rowOff>0</xdr:rowOff>
                  </from>
                  <to>
                    <xdr:col>2</xdr:col>
                    <xdr:colOff>68580</xdr:colOff>
                    <xdr:row>469</xdr:row>
                    <xdr:rowOff>0</xdr:rowOff>
                  </to>
                </anchor>
              </controlPr>
            </control>
          </mc:Choice>
        </mc:AlternateContent>
        <mc:AlternateContent xmlns:mc="http://schemas.openxmlformats.org/markup-compatibility/2006">
          <mc:Choice Requires="x14">
            <control shapeId="1219" r:id="rId74" name="Check Box 195">
              <controlPr defaultSize="0" autoFill="0" autoLine="0" autoPict="0">
                <anchor moveWithCells="1">
                  <from>
                    <xdr:col>1</xdr:col>
                    <xdr:colOff>60960</xdr:colOff>
                    <xdr:row>469</xdr:row>
                    <xdr:rowOff>0</xdr:rowOff>
                  </from>
                  <to>
                    <xdr:col>2</xdr:col>
                    <xdr:colOff>68580</xdr:colOff>
                    <xdr:row>470</xdr:row>
                    <xdr:rowOff>0</xdr:rowOff>
                  </to>
                </anchor>
              </controlPr>
            </control>
          </mc:Choice>
        </mc:AlternateContent>
        <mc:AlternateContent xmlns:mc="http://schemas.openxmlformats.org/markup-compatibility/2006">
          <mc:Choice Requires="x14">
            <control shapeId="1222" r:id="rId75" name="Check Box 198">
              <controlPr defaultSize="0" autoFill="0" autoLine="0" autoPict="0">
                <anchor moveWithCells="1">
                  <from>
                    <xdr:col>1</xdr:col>
                    <xdr:colOff>60960</xdr:colOff>
                    <xdr:row>472</xdr:row>
                    <xdr:rowOff>0</xdr:rowOff>
                  </from>
                  <to>
                    <xdr:col>1</xdr:col>
                    <xdr:colOff>891540</xdr:colOff>
                    <xdr:row>473</xdr:row>
                    <xdr:rowOff>0</xdr:rowOff>
                  </to>
                </anchor>
              </controlPr>
            </control>
          </mc:Choice>
        </mc:AlternateContent>
        <mc:AlternateContent xmlns:mc="http://schemas.openxmlformats.org/markup-compatibility/2006">
          <mc:Choice Requires="x14">
            <control shapeId="1223" r:id="rId76" name="Check Box 199">
              <controlPr defaultSize="0" autoFill="0" autoLine="0" autoPict="0">
                <anchor moveWithCells="1">
                  <from>
                    <xdr:col>1</xdr:col>
                    <xdr:colOff>60960</xdr:colOff>
                    <xdr:row>475</xdr:row>
                    <xdr:rowOff>0</xdr:rowOff>
                  </from>
                  <to>
                    <xdr:col>1</xdr:col>
                    <xdr:colOff>891540</xdr:colOff>
                    <xdr:row>476</xdr:row>
                    <xdr:rowOff>0</xdr:rowOff>
                  </to>
                </anchor>
              </controlPr>
            </control>
          </mc:Choice>
        </mc:AlternateContent>
        <mc:AlternateContent xmlns:mc="http://schemas.openxmlformats.org/markup-compatibility/2006">
          <mc:Choice Requires="x14">
            <control shapeId="1224" r:id="rId77" name="Check Box 200">
              <controlPr defaultSize="0" autoFill="0" autoLine="0" autoPict="0">
                <anchor moveWithCells="1">
                  <from>
                    <xdr:col>1</xdr:col>
                    <xdr:colOff>60960</xdr:colOff>
                    <xdr:row>478</xdr:row>
                    <xdr:rowOff>0</xdr:rowOff>
                  </from>
                  <to>
                    <xdr:col>1</xdr:col>
                    <xdr:colOff>891540</xdr:colOff>
                    <xdr:row>479</xdr:row>
                    <xdr:rowOff>0</xdr:rowOff>
                  </to>
                </anchor>
              </controlPr>
            </control>
          </mc:Choice>
        </mc:AlternateContent>
        <mc:AlternateContent xmlns:mc="http://schemas.openxmlformats.org/markup-compatibility/2006">
          <mc:Choice Requires="x14">
            <control shapeId="1225" r:id="rId78" name="Check Box 201">
              <controlPr defaultSize="0" autoFill="0" autoLine="0" autoPict="0">
                <anchor moveWithCells="1">
                  <from>
                    <xdr:col>1</xdr:col>
                    <xdr:colOff>60960</xdr:colOff>
                    <xdr:row>479</xdr:row>
                    <xdr:rowOff>0</xdr:rowOff>
                  </from>
                  <to>
                    <xdr:col>1</xdr:col>
                    <xdr:colOff>891540</xdr:colOff>
                    <xdr:row>480</xdr:row>
                    <xdr:rowOff>0</xdr:rowOff>
                  </to>
                </anchor>
              </controlPr>
            </control>
          </mc:Choice>
        </mc:AlternateContent>
        <mc:AlternateContent xmlns:mc="http://schemas.openxmlformats.org/markup-compatibility/2006">
          <mc:Choice Requires="x14">
            <control shapeId="1226" r:id="rId79" name="Check Box 202">
              <controlPr defaultSize="0" autoFill="0" autoLine="0" autoPict="0">
                <anchor moveWithCells="1">
                  <from>
                    <xdr:col>1</xdr:col>
                    <xdr:colOff>60960</xdr:colOff>
                    <xdr:row>482</xdr:row>
                    <xdr:rowOff>0</xdr:rowOff>
                  </from>
                  <to>
                    <xdr:col>2</xdr:col>
                    <xdr:colOff>68580</xdr:colOff>
                    <xdr:row>483</xdr:row>
                    <xdr:rowOff>0</xdr:rowOff>
                  </to>
                </anchor>
              </controlPr>
            </control>
          </mc:Choice>
        </mc:AlternateContent>
        <mc:AlternateContent xmlns:mc="http://schemas.openxmlformats.org/markup-compatibility/2006">
          <mc:Choice Requires="x14">
            <control shapeId="1227" r:id="rId80" name="Check Box 203">
              <controlPr defaultSize="0" autoFill="0" autoLine="0" autoPict="0">
                <anchor moveWithCells="1">
                  <from>
                    <xdr:col>1</xdr:col>
                    <xdr:colOff>60960</xdr:colOff>
                    <xdr:row>485</xdr:row>
                    <xdr:rowOff>0</xdr:rowOff>
                  </from>
                  <to>
                    <xdr:col>2</xdr:col>
                    <xdr:colOff>68580</xdr:colOff>
                    <xdr:row>486</xdr:row>
                    <xdr:rowOff>22860</xdr:rowOff>
                  </to>
                </anchor>
              </controlPr>
            </control>
          </mc:Choice>
        </mc:AlternateContent>
        <mc:AlternateContent xmlns:mc="http://schemas.openxmlformats.org/markup-compatibility/2006">
          <mc:Choice Requires="x14">
            <control shapeId="1228" r:id="rId81" name="Check Box 204">
              <controlPr defaultSize="0" autoFill="0" autoLine="0" autoPict="0">
                <anchor moveWithCells="1">
                  <from>
                    <xdr:col>1</xdr:col>
                    <xdr:colOff>60960</xdr:colOff>
                    <xdr:row>485</xdr:row>
                    <xdr:rowOff>0</xdr:rowOff>
                  </from>
                  <to>
                    <xdr:col>2</xdr:col>
                    <xdr:colOff>68580</xdr:colOff>
                    <xdr:row>486</xdr:row>
                    <xdr:rowOff>0</xdr:rowOff>
                  </to>
                </anchor>
              </controlPr>
            </control>
          </mc:Choice>
        </mc:AlternateContent>
        <mc:AlternateContent xmlns:mc="http://schemas.openxmlformats.org/markup-compatibility/2006">
          <mc:Choice Requires="x14">
            <control shapeId="1229" r:id="rId82" name="Check Box 205">
              <controlPr defaultSize="0" autoFill="0" autoLine="0" autoPict="0">
                <anchor moveWithCells="1">
                  <from>
                    <xdr:col>1</xdr:col>
                    <xdr:colOff>60960</xdr:colOff>
                    <xdr:row>488</xdr:row>
                    <xdr:rowOff>0</xdr:rowOff>
                  </from>
                  <to>
                    <xdr:col>2</xdr:col>
                    <xdr:colOff>68580</xdr:colOff>
                    <xdr:row>488</xdr:row>
                    <xdr:rowOff>304800</xdr:rowOff>
                  </to>
                </anchor>
              </controlPr>
            </control>
          </mc:Choice>
        </mc:AlternateContent>
        <mc:AlternateContent xmlns:mc="http://schemas.openxmlformats.org/markup-compatibility/2006">
          <mc:Choice Requires="x14">
            <control shapeId="1230" r:id="rId83" name="Check Box 206">
              <controlPr defaultSize="0" autoFill="0" autoLine="0" autoPict="0">
                <anchor moveWithCells="1">
                  <from>
                    <xdr:col>1</xdr:col>
                    <xdr:colOff>60960</xdr:colOff>
                    <xdr:row>489</xdr:row>
                    <xdr:rowOff>0</xdr:rowOff>
                  </from>
                  <to>
                    <xdr:col>2</xdr:col>
                    <xdr:colOff>68580</xdr:colOff>
                    <xdr:row>489</xdr:row>
                    <xdr:rowOff>304800</xdr:rowOff>
                  </to>
                </anchor>
              </controlPr>
            </control>
          </mc:Choice>
        </mc:AlternateContent>
        <mc:AlternateContent xmlns:mc="http://schemas.openxmlformats.org/markup-compatibility/2006">
          <mc:Choice Requires="x14">
            <control shapeId="1231" r:id="rId84" name="Check Box 207">
              <controlPr defaultSize="0" autoFill="0" autoLine="0" autoPict="0">
                <anchor moveWithCells="1">
                  <from>
                    <xdr:col>1</xdr:col>
                    <xdr:colOff>60960</xdr:colOff>
                    <xdr:row>490</xdr:row>
                    <xdr:rowOff>0</xdr:rowOff>
                  </from>
                  <to>
                    <xdr:col>2</xdr:col>
                    <xdr:colOff>68580</xdr:colOff>
                    <xdr:row>490</xdr:row>
                    <xdr:rowOff>304800</xdr:rowOff>
                  </to>
                </anchor>
              </controlPr>
            </control>
          </mc:Choice>
        </mc:AlternateContent>
        <mc:AlternateContent xmlns:mc="http://schemas.openxmlformats.org/markup-compatibility/2006">
          <mc:Choice Requires="x14">
            <control shapeId="1232" r:id="rId85" name="Check Box 208">
              <controlPr defaultSize="0" autoFill="0" autoLine="0" autoPict="0">
                <anchor moveWithCells="1">
                  <from>
                    <xdr:col>1</xdr:col>
                    <xdr:colOff>60960</xdr:colOff>
                    <xdr:row>491</xdr:row>
                    <xdr:rowOff>0</xdr:rowOff>
                  </from>
                  <to>
                    <xdr:col>2</xdr:col>
                    <xdr:colOff>68580</xdr:colOff>
                    <xdr:row>491</xdr:row>
                    <xdr:rowOff>304800</xdr:rowOff>
                  </to>
                </anchor>
              </controlPr>
            </control>
          </mc:Choice>
        </mc:AlternateContent>
        <mc:AlternateContent xmlns:mc="http://schemas.openxmlformats.org/markup-compatibility/2006">
          <mc:Choice Requires="x14">
            <control shapeId="1233" r:id="rId86" name="Check Box 209">
              <controlPr defaultSize="0" autoFill="0" autoLine="0" autoPict="0">
                <anchor moveWithCells="1">
                  <from>
                    <xdr:col>1</xdr:col>
                    <xdr:colOff>60960</xdr:colOff>
                    <xdr:row>492</xdr:row>
                    <xdr:rowOff>0</xdr:rowOff>
                  </from>
                  <to>
                    <xdr:col>2</xdr:col>
                    <xdr:colOff>68580</xdr:colOff>
                    <xdr:row>492</xdr:row>
                    <xdr:rowOff>304800</xdr:rowOff>
                  </to>
                </anchor>
              </controlPr>
            </control>
          </mc:Choice>
        </mc:AlternateContent>
        <mc:AlternateContent xmlns:mc="http://schemas.openxmlformats.org/markup-compatibility/2006">
          <mc:Choice Requires="x14">
            <control shapeId="1234" r:id="rId87" name="Check Box 210">
              <controlPr defaultSize="0" autoFill="0" autoLine="0" autoPict="0">
                <anchor moveWithCells="1">
                  <from>
                    <xdr:col>1</xdr:col>
                    <xdr:colOff>60960</xdr:colOff>
                    <xdr:row>493</xdr:row>
                    <xdr:rowOff>0</xdr:rowOff>
                  </from>
                  <to>
                    <xdr:col>2</xdr:col>
                    <xdr:colOff>68580</xdr:colOff>
                    <xdr:row>494</xdr:row>
                    <xdr:rowOff>0</xdr:rowOff>
                  </to>
                </anchor>
              </controlPr>
            </control>
          </mc:Choice>
        </mc:AlternateContent>
        <mc:AlternateContent xmlns:mc="http://schemas.openxmlformats.org/markup-compatibility/2006">
          <mc:Choice Requires="x14">
            <control shapeId="1235" r:id="rId88" name="Check Box 211">
              <controlPr defaultSize="0" autoFill="0" autoLine="0" autoPict="0">
                <anchor moveWithCells="1">
                  <from>
                    <xdr:col>1</xdr:col>
                    <xdr:colOff>60960</xdr:colOff>
                    <xdr:row>500</xdr:row>
                    <xdr:rowOff>0</xdr:rowOff>
                  </from>
                  <to>
                    <xdr:col>1</xdr:col>
                    <xdr:colOff>891540</xdr:colOff>
                    <xdr:row>501</xdr:row>
                    <xdr:rowOff>0</xdr:rowOff>
                  </to>
                </anchor>
              </controlPr>
            </control>
          </mc:Choice>
        </mc:AlternateContent>
        <mc:AlternateContent xmlns:mc="http://schemas.openxmlformats.org/markup-compatibility/2006">
          <mc:Choice Requires="x14">
            <control shapeId="1236" r:id="rId89" name="Check Box 212">
              <controlPr defaultSize="0" autoFill="0" autoLine="0" autoPict="0">
                <anchor moveWithCells="1">
                  <from>
                    <xdr:col>1</xdr:col>
                    <xdr:colOff>60960</xdr:colOff>
                    <xdr:row>503</xdr:row>
                    <xdr:rowOff>0</xdr:rowOff>
                  </from>
                  <to>
                    <xdr:col>1</xdr:col>
                    <xdr:colOff>891540</xdr:colOff>
                    <xdr:row>504</xdr:row>
                    <xdr:rowOff>0</xdr:rowOff>
                  </to>
                </anchor>
              </controlPr>
            </control>
          </mc:Choice>
        </mc:AlternateContent>
        <mc:AlternateContent xmlns:mc="http://schemas.openxmlformats.org/markup-compatibility/2006">
          <mc:Choice Requires="x14">
            <control shapeId="1302" r:id="rId90" name="Check Box 278">
              <controlPr defaultSize="0" autoFill="0" autoLine="0" autoPict="0">
                <anchor moveWithCells="1">
                  <from>
                    <xdr:col>1</xdr:col>
                    <xdr:colOff>60960</xdr:colOff>
                    <xdr:row>383</xdr:row>
                    <xdr:rowOff>22860</xdr:rowOff>
                  </from>
                  <to>
                    <xdr:col>1</xdr:col>
                    <xdr:colOff>647700</xdr:colOff>
                    <xdr:row>383</xdr:row>
                    <xdr:rowOff>304800</xdr:rowOff>
                  </to>
                </anchor>
              </controlPr>
            </control>
          </mc:Choice>
        </mc:AlternateContent>
        <mc:AlternateContent xmlns:mc="http://schemas.openxmlformats.org/markup-compatibility/2006">
          <mc:Choice Requires="x14">
            <control shapeId="1303" r:id="rId91" name="Check Box 279">
              <controlPr defaultSize="0" autoFill="0" autoLine="0" autoPict="0">
                <anchor moveWithCells="1">
                  <from>
                    <xdr:col>1</xdr:col>
                    <xdr:colOff>60960</xdr:colOff>
                    <xdr:row>391</xdr:row>
                    <xdr:rowOff>0</xdr:rowOff>
                  </from>
                  <to>
                    <xdr:col>1</xdr:col>
                    <xdr:colOff>685800</xdr:colOff>
                    <xdr:row>392</xdr:row>
                    <xdr:rowOff>0</xdr:rowOff>
                  </to>
                </anchor>
              </controlPr>
            </control>
          </mc:Choice>
        </mc:AlternateContent>
        <mc:AlternateContent xmlns:mc="http://schemas.openxmlformats.org/markup-compatibility/2006">
          <mc:Choice Requires="x14">
            <control shapeId="1304" r:id="rId92" name="Check Box 280">
              <controlPr defaultSize="0" autoFill="0" autoLine="0" autoPict="0">
                <anchor moveWithCells="1">
                  <from>
                    <xdr:col>1</xdr:col>
                    <xdr:colOff>60960</xdr:colOff>
                    <xdr:row>399</xdr:row>
                    <xdr:rowOff>0</xdr:rowOff>
                  </from>
                  <to>
                    <xdr:col>1</xdr:col>
                    <xdr:colOff>601980</xdr:colOff>
                    <xdr:row>400</xdr:row>
                    <xdr:rowOff>0</xdr:rowOff>
                  </to>
                </anchor>
              </controlPr>
            </control>
          </mc:Choice>
        </mc:AlternateContent>
        <mc:AlternateContent xmlns:mc="http://schemas.openxmlformats.org/markup-compatibility/2006">
          <mc:Choice Requires="x14">
            <control shapeId="1314" r:id="rId93" name="Check Box 290">
              <controlPr defaultSize="0" autoFill="0" autoLine="0" autoPict="0">
                <anchor moveWithCells="1">
                  <from>
                    <xdr:col>1</xdr:col>
                    <xdr:colOff>60960</xdr:colOff>
                    <xdr:row>405</xdr:row>
                    <xdr:rowOff>22860</xdr:rowOff>
                  </from>
                  <to>
                    <xdr:col>1</xdr:col>
                    <xdr:colOff>647700</xdr:colOff>
                    <xdr:row>405</xdr:row>
                    <xdr:rowOff>304800</xdr:rowOff>
                  </to>
                </anchor>
              </controlPr>
            </control>
          </mc:Choice>
        </mc:AlternateContent>
        <mc:AlternateContent xmlns:mc="http://schemas.openxmlformats.org/markup-compatibility/2006">
          <mc:Choice Requires="x14">
            <control shapeId="1315" r:id="rId94" name="Check Box 291">
              <controlPr defaultSize="0" autoFill="0" autoLine="0" autoPict="0">
                <anchor moveWithCells="1">
                  <from>
                    <xdr:col>1</xdr:col>
                    <xdr:colOff>60960</xdr:colOff>
                    <xdr:row>413</xdr:row>
                    <xdr:rowOff>0</xdr:rowOff>
                  </from>
                  <to>
                    <xdr:col>1</xdr:col>
                    <xdr:colOff>685800</xdr:colOff>
                    <xdr:row>414</xdr:row>
                    <xdr:rowOff>0</xdr:rowOff>
                  </to>
                </anchor>
              </controlPr>
            </control>
          </mc:Choice>
        </mc:AlternateContent>
        <mc:AlternateContent xmlns:mc="http://schemas.openxmlformats.org/markup-compatibility/2006">
          <mc:Choice Requires="x14">
            <control shapeId="1316" r:id="rId95" name="Check Box 292">
              <controlPr defaultSize="0" autoFill="0" autoLine="0" autoPict="0">
                <anchor moveWithCells="1">
                  <from>
                    <xdr:col>1</xdr:col>
                    <xdr:colOff>60960</xdr:colOff>
                    <xdr:row>421</xdr:row>
                    <xdr:rowOff>0</xdr:rowOff>
                  </from>
                  <to>
                    <xdr:col>1</xdr:col>
                    <xdr:colOff>601980</xdr:colOff>
                    <xdr:row>422</xdr:row>
                    <xdr:rowOff>0</xdr:rowOff>
                  </to>
                </anchor>
              </controlPr>
            </control>
          </mc:Choice>
        </mc:AlternateContent>
        <mc:AlternateContent xmlns:mc="http://schemas.openxmlformats.org/markup-compatibility/2006">
          <mc:Choice Requires="x14">
            <control shapeId="1317" r:id="rId96" name="Check Box 293">
              <controlPr defaultSize="0" autoFill="0" autoLine="0" autoPict="0">
                <anchor moveWithCells="1">
                  <from>
                    <xdr:col>1</xdr:col>
                    <xdr:colOff>60960</xdr:colOff>
                    <xdr:row>424</xdr:row>
                    <xdr:rowOff>0</xdr:rowOff>
                  </from>
                  <to>
                    <xdr:col>1</xdr:col>
                    <xdr:colOff>601980</xdr:colOff>
                    <xdr:row>425</xdr:row>
                    <xdr:rowOff>0</xdr:rowOff>
                  </to>
                </anchor>
              </controlPr>
            </control>
          </mc:Choice>
        </mc:AlternateContent>
        <mc:AlternateContent xmlns:mc="http://schemas.openxmlformats.org/markup-compatibility/2006">
          <mc:Choice Requires="x14">
            <control shapeId="1318" r:id="rId97" name="Check Box 294">
              <controlPr defaultSize="0" autoFill="0" autoLine="0" autoPict="0">
                <anchor moveWithCells="1">
                  <from>
                    <xdr:col>1</xdr:col>
                    <xdr:colOff>60960</xdr:colOff>
                    <xdr:row>526</xdr:row>
                    <xdr:rowOff>0</xdr:rowOff>
                  </from>
                  <to>
                    <xdr:col>2</xdr:col>
                    <xdr:colOff>53340</xdr:colOff>
                    <xdr:row>527</xdr:row>
                    <xdr:rowOff>0</xdr:rowOff>
                  </to>
                </anchor>
              </controlPr>
            </control>
          </mc:Choice>
        </mc:AlternateContent>
        <mc:AlternateContent xmlns:mc="http://schemas.openxmlformats.org/markup-compatibility/2006">
          <mc:Choice Requires="x14">
            <control shapeId="1319" r:id="rId98" name="Check Box 295">
              <controlPr defaultSize="0" autoFill="0" autoLine="0" autoPict="0">
                <anchor moveWithCells="1">
                  <from>
                    <xdr:col>1</xdr:col>
                    <xdr:colOff>60960</xdr:colOff>
                    <xdr:row>527</xdr:row>
                    <xdr:rowOff>0</xdr:rowOff>
                  </from>
                  <to>
                    <xdr:col>2</xdr:col>
                    <xdr:colOff>53340</xdr:colOff>
                    <xdr:row>528</xdr:row>
                    <xdr:rowOff>0</xdr:rowOff>
                  </to>
                </anchor>
              </controlPr>
            </control>
          </mc:Choice>
        </mc:AlternateContent>
        <mc:AlternateContent xmlns:mc="http://schemas.openxmlformats.org/markup-compatibility/2006">
          <mc:Choice Requires="x14">
            <control shapeId="1320" r:id="rId99" name="Check Box 296">
              <controlPr defaultSize="0" autoFill="0" autoLine="0" autoPict="0">
                <anchor moveWithCells="1">
                  <from>
                    <xdr:col>1</xdr:col>
                    <xdr:colOff>60960</xdr:colOff>
                    <xdr:row>528</xdr:row>
                    <xdr:rowOff>0</xdr:rowOff>
                  </from>
                  <to>
                    <xdr:col>2</xdr:col>
                    <xdr:colOff>53340</xdr:colOff>
                    <xdr:row>529</xdr:row>
                    <xdr:rowOff>0</xdr:rowOff>
                  </to>
                </anchor>
              </controlPr>
            </control>
          </mc:Choice>
        </mc:AlternateContent>
        <mc:AlternateContent xmlns:mc="http://schemas.openxmlformats.org/markup-compatibility/2006">
          <mc:Choice Requires="x14">
            <control shapeId="1321" r:id="rId100" name="Check Box 297">
              <controlPr defaultSize="0" autoFill="0" autoLine="0" autoPict="0">
                <anchor moveWithCells="1">
                  <from>
                    <xdr:col>1</xdr:col>
                    <xdr:colOff>60960</xdr:colOff>
                    <xdr:row>529</xdr:row>
                    <xdr:rowOff>0</xdr:rowOff>
                  </from>
                  <to>
                    <xdr:col>2</xdr:col>
                    <xdr:colOff>53340</xdr:colOff>
                    <xdr:row>530</xdr:row>
                    <xdr:rowOff>0</xdr:rowOff>
                  </to>
                </anchor>
              </controlPr>
            </control>
          </mc:Choice>
        </mc:AlternateContent>
        <mc:AlternateContent xmlns:mc="http://schemas.openxmlformats.org/markup-compatibility/2006">
          <mc:Choice Requires="x14">
            <control shapeId="1322" r:id="rId101" name="Check Box 298">
              <controlPr defaultSize="0" autoFill="0" autoLine="0" autoPict="0">
                <anchor moveWithCells="1">
                  <from>
                    <xdr:col>1</xdr:col>
                    <xdr:colOff>60960</xdr:colOff>
                    <xdr:row>530</xdr:row>
                    <xdr:rowOff>0</xdr:rowOff>
                  </from>
                  <to>
                    <xdr:col>2</xdr:col>
                    <xdr:colOff>53340</xdr:colOff>
                    <xdr:row>531</xdr:row>
                    <xdr:rowOff>0</xdr:rowOff>
                  </to>
                </anchor>
              </controlPr>
            </control>
          </mc:Choice>
        </mc:AlternateContent>
        <mc:AlternateContent xmlns:mc="http://schemas.openxmlformats.org/markup-compatibility/2006">
          <mc:Choice Requires="x14">
            <control shapeId="1323" r:id="rId102" name="Check Box 299">
              <controlPr defaultSize="0" autoFill="0" autoLine="0" autoPict="0">
                <anchor moveWithCells="1">
                  <from>
                    <xdr:col>1</xdr:col>
                    <xdr:colOff>60960</xdr:colOff>
                    <xdr:row>531</xdr:row>
                    <xdr:rowOff>0</xdr:rowOff>
                  </from>
                  <to>
                    <xdr:col>2</xdr:col>
                    <xdr:colOff>53340</xdr:colOff>
                    <xdr:row>532</xdr:row>
                    <xdr:rowOff>0</xdr:rowOff>
                  </to>
                </anchor>
              </controlPr>
            </control>
          </mc:Choice>
        </mc:AlternateContent>
        <mc:AlternateContent xmlns:mc="http://schemas.openxmlformats.org/markup-compatibility/2006">
          <mc:Choice Requires="x14">
            <control shapeId="1324" r:id="rId103" name="Check Box 300">
              <controlPr defaultSize="0" autoFill="0" autoLine="0" autoPict="0">
                <anchor moveWithCells="1">
                  <from>
                    <xdr:col>1</xdr:col>
                    <xdr:colOff>60960</xdr:colOff>
                    <xdr:row>532</xdr:row>
                    <xdr:rowOff>0</xdr:rowOff>
                  </from>
                  <to>
                    <xdr:col>2</xdr:col>
                    <xdr:colOff>53340</xdr:colOff>
                    <xdr:row>533</xdr:row>
                    <xdr:rowOff>0</xdr:rowOff>
                  </to>
                </anchor>
              </controlPr>
            </control>
          </mc:Choice>
        </mc:AlternateContent>
        <mc:AlternateContent xmlns:mc="http://schemas.openxmlformats.org/markup-compatibility/2006">
          <mc:Choice Requires="x14">
            <control shapeId="1325" r:id="rId104" name="Check Box 301">
              <controlPr defaultSize="0" autoFill="0" autoLine="0" autoPict="0">
                <anchor moveWithCells="1">
                  <from>
                    <xdr:col>1</xdr:col>
                    <xdr:colOff>60960</xdr:colOff>
                    <xdr:row>533</xdr:row>
                    <xdr:rowOff>0</xdr:rowOff>
                  </from>
                  <to>
                    <xdr:col>2</xdr:col>
                    <xdr:colOff>53340</xdr:colOff>
                    <xdr:row>534</xdr:row>
                    <xdr:rowOff>0</xdr:rowOff>
                  </to>
                </anchor>
              </controlPr>
            </control>
          </mc:Choice>
        </mc:AlternateContent>
        <mc:AlternateContent xmlns:mc="http://schemas.openxmlformats.org/markup-compatibility/2006">
          <mc:Choice Requires="x14">
            <control shapeId="1326" r:id="rId105" name="Check Box 302">
              <controlPr defaultSize="0" autoFill="0" autoLine="0" autoPict="0">
                <anchor moveWithCells="1">
                  <from>
                    <xdr:col>1</xdr:col>
                    <xdr:colOff>60960</xdr:colOff>
                    <xdr:row>534</xdr:row>
                    <xdr:rowOff>0</xdr:rowOff>
                  </from>
                  <to>
                    <xdr:col>2</xdr:col>
                    <xdr:colOff>53340</xdr:colOff>
                    <xdr:row>535</xdr:row>
                    <xdr:rowOff>0</xdr:rowOff>
                  </to>
                </anchor>
              </controlPr>
            </control>
          </mc:Choice>
        </mc:AlternateContent>
        <mc:AlternateContent xmlns:mc="http://schemas.openxmlformats.org/markup-compatibility/2006">
          <mc:Choice Requires="x14">
            <control shapeId="1327" r:id="rId106" name="Check Box 303">
              <controlPr defaultSize="0" autoFill="0" autoLine="0" autoPict="0">
                <anchor moveWithCells="1">
                  <from>
                    <xdr:col>1</xdr:col>
                    <xdr:colOff>60960</xdr:colOff>
                    <xdr:row>535</xdr:row>
                    <xdr:rowOff>0</xdr:rowOff>
                  </from>
                  <to>
                    <xdr:col>2</xdr:col>
                    <xdr:colOff>53340</xdr:colOff>
                    <xdr:row>536</xdr:row>
                    <xdr:rowOff>0</xdr:rowOff>
                  </to>
                </anchor>
              </controlPr>
            </control>
          </mc:Choice>
        </mc:AlternateContent>
        <mc:AlternateContent xmlns:mc="http://schemas.openxmlformats.org/markup-compatibility/2006">
          <mc:Choice Requires="x14">
            <control shapeId="1328" r:id="rId107" name="Check Box 304">
              <controlPr defaultSize="0" autoFill="0" autoLine="0" autoPict="0">
                <anchor moveWithCells="1">
                  <from>
                    <xdr:col>1</xdr:col>
                    <xdr:colOff>60960</xdr:colOff>
                    <xdr:row>536</xdr:row>
                    <xdr:rowOff>0</xdr:rowOff>
                  </from>
                  <to>
                    <xdr:col>2</xdr:col>
                    <xdr:colOff>53340</xdr:colOff>
                    <xdr:row>537</xdr:row>
                    <xdr:rowOff>0</xdr:rowOff>
                  </to>
                </anchor>
              </controlPr>
            </control>
          </mc:Choice>
        </mc:AlternateContent>
        <mc:AlternateContent xmlns:mc="http://schemas.openxmlformats.org/markup-compatibility/2006">
          <mc:Choice Requires="x14">
            <control shapeId="1329" r:id="rId108" name="Check Box 305">
              <controlPr defaultSize="0" autoFill="0" autoLine="0" autoPict="0">
                <anchor moveWithCells="1">
                  <from>
                    <xdr:col>1</xdr:col>
                    <xdr:colOff>60960</xdr:colOff>
                    <xdr:row>537</xdr:row>
                    <xdr:rowOff>0</xdr:rowOff>
                  </from>
                  <to>
                    <xdr:col>2</xdr:col>
                    <xdr:colOff>53340</xdr:colOff>
                    <xdr:row>538</xdr:row>
                    <xdr:rowOff>0</xdr:rowOff>
                  </to>
                </anchor>
              </controlPr>
            </control>
          </mc:Choice>
        </mc:AlternateContent>
        <mc:AlternateContent xmlns:mc="http://schemas.openxmlformats.org/markup-compatibility/2006">
          <mc:Choice Requires="x14">
            <control shapeId="1330" r:id="rId109" name="Check Box 306">
              <controlPr defaultSize="0" autoFill="0" autoLine="0" autoPict="0">
                <anchor moveWithCells="1">
                  <from>
                    <xdr:col>1</xdr:col>
                    <xdr:colOff>60960</xdr:colOff>
                    <xdr:row>519</xdr:row>
                    <xdr:rowOff>0</xdr:rowOff>
                  </from>
                  <to>
                    <xdr:col>1</xdr:col>
                    <xdr:colOff>891540</xdr:colOff>
                    <xdr:row>520</xdr:row>
                    <xdr:rowOff>0</xdr:rowOff>
                  </to>
                </anchor>
              </controlPr>
            </control>
          </mc:Choice>
        </mc:AlternateContent>
        <mc:AlternateContent xmlns:mc="http://schemas.openxmlformats.org/markup-compatibility/2006">
          <mc:Choice Requires="x14">
            <control shapeId="1331" r:id="rId110" name="Check Box 307">
              <controlPr defaultSize="0" autoFill="0" autoLine="0" autoPict="0">
                <anchor moveWithCells="1">
                  <from>
                    <xdr:col>1</xdr:col>
                    <xdr:colOff>60960</xdr:colOff>
                    <xdr:row>522</xdr:row>
                    <xdr:rowOff>0</xdr:rowOff>
                  </from>
                  <to>
                    <xdr:col>1</xdr:col>
                    <xdr:colOff>891540</xdr:colOff>
                    <xdr:row>523</xdr:row>
                    <xdr:rowOff>0</xdr:rowOff>
                  </to>
                </anchor>
              </controlPr>
            </control>
          </mc:Choice>
        </mc:AlternateContent>
        <mc:AlternateContent xmlns:mc="http://schemas.openxmlformats.org/markup-compatibility/2006">
          <mc:Choice Requires="x14">
            <control shapeId="1332" r:id="rId111" name="Check Box 308">
              <controlPr defaultSize="0" autoFill="0" autoLine="0" autoPict="0">
                <anchor moveWithCells="1">
                  <from>
                    <xdr:col>1</xdr:col>
                    <xdr:colOff>60960</xdr:colOff>
                    <xdr:row>540</xdr:row>
                    <xdr:rowOff>0</xdr:rowOff>
                  </from>
                  <to>
                    <xdr:col>2</xdr:col>
                    <xdr:colOff>53340</xdr:colOff>
                    <xdr:row>541</xdr:row>
                    <xdr:rowOff>0</xdr:rowOff>
                  </to>
                </anchor>
              </controlPr>
            </control>
          </mc:Choice>
        </mc:AlternateContent>
        <mc:AlternateContent xmlns:mc="http://schemas.openxmlformats.org/markup-compatibility/2006">
          <mc:Choice Requires="x14">
            <control shapeId="1333" r:id="rId112" name="Check Box 309">
              <controlPr defaultSize="0" autoFill="0" autoLine="0" autoPict="0">
                <anchor moveWithCells="1">
                  <from>
                    <xdr:col>1</xdr:col>
                    <xdr:colOff>60960</xdr:colOff>
                    <xdr:row>543</xdr:row>
                    <xdr:rowOff>0</xdr:rowOff>
                  </from>
                  <to>
                    <xdr:col>2</xdr:col>
                    <xdr:colOff>53340</xdr:colOff>
                    <xdr:row>544</xdr:row>
                    <xdr:rowOff>0</xdr:rowOff>
                  </to>
                </anchor>
              </controlPr>
            </control>
          </mc:Choice>
        </mc:AlternateContent>
        <mc:AlternateContent xmlns:mc="http://schemas.openxmlformats.org/markup-compatibility/2006">
          <mc:Choice Requires="x14">
            <control shapeId="1334" r:id="rId113" name="Check Box 310">
              <controlPr defaultSize="0" autoFill="0" autoLine="0" autoPict="0">
                <anchor moveWithCells="1">
                  <from>
                    <xdr:col>1</xdr:col>
                    <xdr:colOff>60960</xdr:colOff>
                    <xdr:row>544</xdr:row>
                    <xdr:rowOff>0</xdr:rowOff>
                  </from>
                  <to>
                    <xdr:col>2</xdr:col>
                    <xdr:colOff>53340</xdr:colOff>
                    <xdr:row>545</xdr:row>
                    <xdr:rowOff>0</xdr:rowOff>
                  </to>
                </anchor>
              </controlPr>
            </control>
          </mc:Choice>
        </mc:AlternateContent>
        <mc:AlternateContent xmlns:mc="http://schemas.openxmlformats.org/markup-compatibility/2006">
          <mc:Choice Requires="x14">
            <control shapeId="1335" r:id="rId114" name="Check Box 311">
              <controlPr defaultSize="0" autoFill="0" autoLine="0" autoPict="0">
                <anchor moveWithCells="1">
                  <from>
                    <xdr:col>1</xdr:col>
                    <xdr:colOff>60960</xdr:colOff>
                    <xdr:row>545</xdr:row>
                    <xdr:rowOff>0</xdr:rowOff>
                  </from>
                  <to>
                    <xdr:col>2</xdr:col>
                    <xdr:colOff>53340</xdr:colOff>
                    <xdr:row>546</xdr:row>
                    <xdr:rowOff>0</xdr:rowOff>
                  </to>
                </anchor>
              </controlPr>
            </control>
          </mc:Choice>
        </mc:AlternateContent>
        <mc:AlternateContent xmlns:mc="http://schemas.openxmlformats.org/markup-compatibility/2006">
          <mc:Choice Requires="x14">
            <control shapeId="1336" r:id="rId115" name="Check Box 312">
              <controlPr defaultSize="0" autoFill="0" autoLine="0" autoPict="0">
                <anchor moveWithCells="1">
                  <from>
                    <xdr:col>1</xdr:col>
                    <xdr:colOff>60960</xdr:colOff>
                    <xdr:row>546</xdr:row>
                    <xdr:rowOff>0</xdr:rowOff>
                  </from>
                  <to>
                    <xdr:col>2</xdr:col>
                    <xdr:colOff>53340</xdr:colOff>
                    <xdr:row>547</xdr:row>
                    <xdr:rowOff>0</xdr:rowOff>
                  </to>
                </anchor>
              </controlPr>
            </control>
          </mc:Choice>
        </mc:AlternateContent>
        <mc:AlternateContent xmlns:mc="http://schemas.openxmlformats.org/markup-compatibility/2006">
          <mc:Choice Requires="x14">
            <control shapeId="1337" r:id="rId116" name="Check Box 313">
              <controlPr defaultSize="0" autoFill="0" autoLine="0" autoPict="0">
                <anchor moveWithCells="1">
                  <from>
                    <xdr:col>1</xdr:col>
                    <xdr:colOff>60960</xdr:colOff>
                    <xdr:row>547</xdr:row>
                    <xdr:rowOff>0</xdr:rowOff>
                  </from>
                  <to>
                    <xdr:col>2</xdr:col>
                    <xdr:colOff>53340</xdr:colOff>
                    <xdr:row>548</xdr:row>
                    <xdr:rowOff>0</xdr:rowOff>
                  </to>
                </anchor>
              </controlPr>
            </control>
          </mc:Choice>
        </mc:AlternateContent>
        <mc:AlternateContent xmlns:mc="http://schemas.openxmlformats.org/markup-compatibility/2006">
          <mc:Choice Requires="x14">
            <control shapeId="1338" r:id="rId117" name="Check Box 314">
              <controlPr defaultSize="0" autoFill="0" autoLine="0" autoPict="0">
                <anchor moveWithCells="1">
                  <from>
                    <xdr:col>1</xdr:col>
                    <xdr:colOff>60960</xdr:colOff>
                    <xdr:row>548</xdr:row>
                    <xdr:rowOff>0</xdr:rowOff>
                  </from>
                  <to>
                    <xdr:col>2</xdr:col>
                    <xdr:colOff>53340</xdr:colOff>
                    <xdr:row>549</xdr:row>
                    <xdr:rowOff>0</xdr:rowOff>
                  </to>
                </anchor>
              </controlPr>
            </control>
          </mc:Choice>
        </mc:AlternateContent>
        <mc:AlternateContent xmlns:mc="http://schemas.openxmlformats.org/markup-compatibility/2006">
          <mc:Choice Requires="x14">
            <control shapeId="1339" r:id="rId118" name="Check Box 315">
              <controlPr defaultSize="0" autoFill="0" autoLine="0" autoPict="0">
                <anchor moveWithCells="1">
                  <from>
                    <xdr:col>1</xdr:col>
                    <xdr:colOff>60960</xdr:colOff>
                    <xdr:row>549</xdr:row>
                    <xdr:rowOff>0</xdr:rowOff>
                  </from>
                  <to>
                    <xdr:col>2</xdr:col>
                    <xdr:colOff>53340</xdr:colOff>
                    <xdr:row>550</xdr:row>
                    <xdr:rowOff>0</xdr:rowOff>
                  </to>
                </anchor>
              </controlPr>
            </control>
          </mc:Choice>
        </mc:AlternateContent>
        <mc:AlternateContent xmlns:mc="http://schemas.openxmlformats.org/markup-compatibility/2006">
          <mc:Choice Requires="x14">
            <control shapeId="1340" r:id="rId119" name="Check Box 316">
              <controlPr defaultSize="0" autoFill="0" autoLine="0" autoPict="0">
                <anchor moveWithCells="1">
                  <from>
                    <xdr:col>1</xdr:col>
                    <xdr:colOff>60960</xdr:colOff>
                    <xdr:row>550</xdr:row>
                    <xdr:rowOff>0</xdr:rowOff>
                  </from>
                  <to>
                    <xdr:col>2</xdr:col>
                    <xdr:colOff>53340</xdr:colOff>
                    <xdr:row>551</xdr:row>
                    <xdr:rowOff>0</xdr:rowOff>
                  </to>
                </anchor>
              </controlPr>
            </control>
          </mc:Choice>
        </mc:AlternateContent>
        <mc:AlternateContent xmlns:mc="http://schemas.openxmlformats.org/markup-compatibility/2006">
          <mc:Choice Requires="x14">
            <control shapeId="1341" r:id="rId120" name="Check Box 317">
              <controlPr defaultSize="0" autoFill="0" autoLine="0" autoPict="0">
                <anchor moveWithCells="1">
                  <from>
                    <xdr:col>1</xdr:col>
                    <xdr:colOff>60960</xdr:colOff>
                    <xdr:row>551</xdr:row>
                    <xdr:rowOff>0</xdr:rowOff>
                  </from>
                  <to>
                    <xdr:col>2</xdr:col>
                    <xdr:colOff>53340</xdr:colOff>
                    <xdr:row>552</xdr:row>
                    <xdr:rowOff>0</xdr:rowOff>
                  </to>
                </anchor>
              </controlPr>
            </control>
          </mc:Choice>
        </mc:AlternateContent>
        <mc:AlternateContent xmlns:mc="http://schemas.openxmlformats.org/markup-compatibility/2006">
          <mc:Choice Requires="x14">
            <control shapeId="1342" r:id="rId121" name="Check Box 318">
              <controlPr defaultSize="0" autoFill="0" autoLine="0" autoPict="0">
                <anchor moveWithCells="1">
                  <from>
                    <xdr:col>1</xdr:col>
                    <xdr:colOff>60960</xdr:colOff>
                    <xdr:row>552</xdr:row>
                    <xdr:rowOff>0</xdr:rowOff>
                  </from>
                  <to>
                    <xdr:col>2</xdr:col>
                    <xdr:colOff>53340</xdr:colOff>
                    <xdr:row>553</xdr:row>
                    <xdr:rowOff>0</xdr:rowOff>
                  </to>
                </anchor>
              </controlPr>
            </control>
          </mc:Choice>
        </mc:AlternateContent>
        <mc:AlternateContent xmlns:mc="http://schemas.openxmlformats.org/markup-compatibility/2006">
          <mc:Choice Requires="x14">
            <control shapeId="1343" r:id="rId122" name="Check Box 319">
              <controlPr defaultSize="0" autoFill="0" autoLine="0" autoPict="0">
                <anchor moveWithCells="1">
                  <from>
                    <xdr:col>1</xdr:col>
                    <xdr:colOff>60960</xdr:colOff>
                    <xdr:row>555</xdr:row>
                    <xdr:rowOff>0</xdr:rowOff>
                  </from>
                  <to>
                    <xdr:col>2</xdr:col>
                    <xdr:colOff>53340</xdr:colOff>
                    <xdr:row>556</xdr:row>
                    <xdr:rowOff>0</xdr:rowOff>
                  </to>
                </anchor>
              </controlPr>
            </control>
          </mc:Choice>
        </mc:AlternateContent>
        <mc:AlternateContent xmlns:mc="http://schemas.openxmlformats.org/markup-compatibility/2006">
          <mc:Choice Requires="x14">
            <control shapeId="1344" r:id="rId123" name="Check Box 320">
              <controlPr defaultSize="0" autoFill="0" autoLine="0" autoPict="0">
                <anchor moveWithCells="1">
                  <from>
                    <xdr:col>1</xdr:col>
                    <xdr:colOff>60960</xdr:colOff>
                    <xdr:row>556</xdr:row>
                    <xdr:rowOff>0</xdr:rowOff>
                  </from>
                  <to>
                    <xdr:col>2</xdr:col>
                    <xdr:colOff>53340</xdr:colOff>
                    <xdr:row>557</xdr:row>
                    <xdr:rowOff>0</xdr:rowOff>
                  </to>
                </anchor>
              </controlPr>
            </control>
          </mc:Choice>
        </mc:AlternateContent>
        <mc:AlternateContent xmlns:mc="http://schemas.openxmlformats.org/markup-compatibility/2006">
          <mc:Choice Requires="x14">
            <control shapeId="1345" r:id="rId124" name="Check Box 321">
              <controlPr defaultSize="0" autoFill="0" autoLine="0" autoPict="0">
                <anchor moveWithCells="1">
                  <from>
                    <xdr:col>1</xdr:col>
                    <xdr:colOff>60960</xdr:colOff>
                    <xdr:row>557</xdr:row>
                    <xdr:rowOff>0</xdr:rowOff>
                  </from>
                  <to>
                    <xdr:col>2</xdr:col>
                    <xdr:colOff>53340</xdr:colOff>
                    <xdr:row>558</xdr:row>
                    <xdr:rowOff>0</xdr:rowOff>
                  </to>
                </anchor>
              </controlPr>
            </control>
          </mc:Choice>
        </mc:AlternateContent>
        <mc:AlternateContent xmlns:mc="http://schemas.openxmlformats.org/markup-compatibility/2006">
          <mc:Choice Requires="x14">
            <control shapeId="1346" r:id="rId125" name="Check Box 322">
              <controlPr defaultSize="0" autoFill="0" autoLine="0" autoPict="0">
                <anchor moveWithCells="1">
                  <from>
                    <xdr:col>1</xdr:col>
                    <xdr:colOff>60960</xdr:colOff>
                    <xdr:row>558</xdr:row>
                    <xdr:rowOff>0</xdr:rowOff>
                  </from>
                  <to>
                    <xdr:col>2</xdr:col>
                    <xdr:colOff>53340</xdr:colOff>
                    <xdr:row>559</xdr:row>
                    <xdr:rowOff>0</xdr:rowOff>
                  </to>
                </anchor>
              </controlPr>
            </control>
          </mc:Choice>
        </mc:AlternateContent>
        <mc:AlternateContent xmlns:mc="http://schemas.openxmlformats.org/markup-compatibility/2006">
          <mc:Choice Requires="x14">
            <control shapeId="1347" r:id="rId126" name="Check Box 323">
              <controlPr defaultSize="0" autoFill="0" autoLine="0" autoPict="0">
                <anchor moveWithCells="1">
                  <from>
                    <xdr:col>1</xdr:col>
                    <xdr:colOff>60960</xdr:colOff>
                    <xdr:row>559</xdr:row>
                    <xdr:rowOff>0</xdr:rowOff>
                  </from>
                  <to>
                    <xdr:col>2</xdr:col>
                    <xdr:colOff>53340</xdr:colOff>
                    <xdr:row>560</xdr:row>
                    <xdr:rowOff>0</xdr:rowOff>
                  </to>
                </anchor>
              </controlPr>
            </control>
          </mc:Choice>
        </mc:AlternateContent>
        <mc:AlternateContent xmlns:mc="http://schemas.openxmlformats.org/markup-compatibility/2006">
          <mc:Choice Requires="x14">
            <control shapeId="1348" r:id="rId127" name="Check Box 324">
              <controlPr defaultSize="0" autoFill="0" autoLine="0" autoPict="0">
                <anchor moveWithCells="1">
                  <from>
                    <xdr:col>1</xdr:col>
                    <xdr:colOff>60960</xdr:colOff>
                    <xdr:row>560</xdr:row>
                    <xdr:rowOff>0</xdr:rowOff>
                  </from>
                  <to>
                    <xdr:col>2</xdr:col>
                    <xdr:colOff>53340</xdr:colOff>
                    <xdr:row>561</xdr:row>
                    <xdr:rowOff>0</xdr:rowOff>
                  </to>
                </anchor>
              </controlPr>
            </control>
          </mc:Choice>
        </mc:AlternateContent>
        <mc:AlternateContent xmlns:mc="http://schemas.openxmlformats.org/markup-compatibility/2006">
          <mc:Choice Requires="x14">
            <control shapeId="1349" r:id="rId128" name="Check Box 325">
              <controlPr defaultSize="0" autoFill="0" autoLine="0" autoPict="0">
                <anchor moveWithCells="1">
                  <from>
                    <xdr:col>1</xdr:col>
                    <xdr:colOff>60960</xdr:colOff>
                    <xdr:row>561</xdr:row>
                    <xdr:rowOff>0</xdr:rowOff>
                  </from>
                  <to>
                    <xdr:col>2</xdr:col>
                    <xdr:colOff>53340</xdr:colOff>
                    <xdr:row>562</xdr:row>
                    <xdr:rowOff>0</xdr:rowOff>
                  </to>
                </anchor>
              </controlPr>
            </control>
          </mc:Choice>
        </mc:AlternateContent>
        <mc:AlternateContent xmlns:mc="http://schemas.openxmlformats.org/markup-compatibility/2006">
          <mc:Choice Requires="x14">
            <control shapeId="1350" r:id="rId129" name="Check Box 326">
              <controlPr defaultSize="0" autoFill="0" autoLine="0" autoPict="0">
                <anchor moveWithCells="1">
                  <from>
                    <xdr:col>1</xdr:col>
                    <xdr:colOff>60960</xdr:colOff>
                    <xdr:row>562</xdr:row>
                    <xdr:rowOff>0</xdr:rowOff>
                  </from>
                  <to>
                    <xdr:col>2</xdr:col>
                    <xdr:colOff>53340</xdr:colOff>
                    <xdr:row>563</xdr:row>
                    <xdr:rowOff>0</xdr:rowOff>
                  </to>
                </anchor>
              </controlPr>
            </control>
          </mc:Choice>
        </mc:AlternateContent>
        <mc:AlternateContent xmlns:mc="http://schemas.openxmlformats.org/markup-compatibility/2006">
          <mc:Choice Requires="x14">
            <control shapeId="1351" r:id="rId130" name="Check Box 327">
              <controlPr defaultSize="0" autoFill="0" autoLine="0" autoPict="0">
                <anchor moveWithCells="1">
                  <from>
                    <xdr:col>1</xdr:col>
                    <xdr:colOff>60960</xdr:colOff>
                    <xdr:row>563</xdr:row>
                    <xdr:rowOff>0</xdr:rowOff>
                  </from>
                  <to>
                    <xdr:col>2</xdr:col>
                    <xdr:colOff>53340</xdr:colOff>
                    <xdr:row>564</xdr:row>
                    <xdr:rowOff>0</xdr:rowOff>
                  </to>
                </anchor>
              </controlPr>
            </control>
          </mc:Choice>
        </mc:AlternateContent>
        <mc:AlternateContent xmlns:mc="http://schemas.openxmlformats.org/markup-compatibility/2006">
          <mc:Choice Requires="x14">
            <control shapeId="1352" r:id="rId131" name="Check Box 328">
              <controlPr defaultSize="0" autoFill="0" autoLine="0" autoPict="0">
                <anchor moveWithCells="1">
                  <from>
                    <xdr:col>1</xdr:col>
                    <xdr:colOff>60960</xdr:colOff>
                    <xdr:row>564</xdr:row>
                    <xdr:rowOff>0</xdr:rowOff>
                  </from>
                  <to>
                    <xdr:col>2</xdr:col>
                    <xdr:colOff>53340</xdr:colOff>
                    <xdr:row>565</xdr:row>
                    <xdr:rowOff>0</xdr:rowOff>
                  </to>
                </anchor>
              </controlPr>
            </control>
          </mc:Choice>
        </mc:AlternateContent>
        <mc:AlternateContent xmlns:mc="http://schemas.openxmlformats.org/markup-compatibility/2006">
          <mc:Choice Requires="x14">
            <control shapeId="1353" r:id="rId132" name="Check Box 329">
              <controlPr defaultSize="0" autoFill="0" autoLine="0" autoPict="0">
                <anchor moveWithCells="1">
                  <from>
                    <xdr:col>1</xdr:col>
                    <xdr:colOff>60960</xdr:colOff>
                    <xdr:row>565</xdr:row>
                    <xdr:rowOff>0</xdr:rowOff>
                  </from>
                  <to>
                    <xdr:col>2</xdr:col>
                    <xdr:colOff>53340</xdr:colOff>
                    <xdr:row>566</xdr:row>
                    <xdr:rowOff>0</xdr:rowOff>
                  </to>
                </anchor>
              </controlPr>
            </control>
          </mc:Choice>
        </mc:AlternateContent>
        <mc:AlternateContent xmlns:mc="http://schemas.openxmlformats.org/markup-compatibility/2006">
          <mc:Choice Requires="x14">
            <control shapeId="1354" r:id="rId133" name="Check Box 330">
              <controlPr defaultSize="0" autoFill="0" autoLine="0" autoPict="0">
                <anchor moveWithCells="1">
                  <from>
                    <xdr:col>1</xdr:col>
                    <xdr:colOff>60960</xdr:colOff>
                    <xdr:row>566</xdr:row>
                    <xdr:rowOff>0</xdr:rowOff>
                  </from>
                  <to>
                    <xdr:col>2</xdr:col>
                    <xdr:colOff>53340</xdr:colOff>
                    <xdr:row>567</xdr:row>
                    <xdr:rowOff>0</xdr:rowOff>
                  </to>
                </anchor>
              </controlPr>
            </control>
          </mc:Choice>
        </mc:AlternateContent>
        <mc:AlternateContent xmlns:mc="http://schemas.openxmlformats.org/markup-compatibility/2006">
          <mc:Choice Requires="x14">
            <control shapeId="1355" r:id="rId134" name="Check Box 331">
              <controlPr defaultSize="0" autoFill="0" autoLine="0" autoPict="0">
                <anchor moveWithCells="1">
                  <from>
                    <xdr:col>1</xdr:col>
                    <xdr:colOff>60960</xdr:colOff>
                    <xdr:row>567</xdr:row>
                    <xdr:rowOff>0</xdr:rowOff>
                  </from>
                  <to>
                    <xdr:col>2</xdr:col>
                    <xdr:colOff>53340</xdr:colOff>
                    <xdr:row>568</xdr:row>
                    <xdr:rowOff>0</xdr:rowOff>
                  </to>
                </anchor>
              </controlPr>
            </control>
          </mc:Choice>
        </mc:AlternateContent>
        <mc:AlternateContent xmlns:mc="http://schemas.openxmlformats.org/markup-compatibility/2006">
          <mc:Choice Requires="x14">
            <control shapeId="1356" r:id="rId135" name="Check Box 332">
              <controlPr defaultSize="0" autoFill="0" autoLine="0" autoPict="0">
                <anchor moveWithCells="1">
                  <from>
                    <xdr:col>1</xdr:col>
                    <xdr:colOff>60960</xdr:colOff>
                    <xdr:row>568</xdr:row>
                    <xdr:rowOff>0</xdr:rowOff>
                  </from>
                  <to>
                    <xdr:col>2</xdr:col>
                    <xdr:colOff>53340</xdr:colOff>
                    <xdr:row>569</xdr:row>
                    <xdr:rowOff>0</xdr:rowOff>
                  </to>
                </anchor>
              </controlPr>
            </control>
          </mc:Choice>
        </mc:AlternateContent>
        <mc:AlternateContent xmlns:mc="http://schemas.openxmlformats.org/markup-compatibility/2006">
          <mc:Choice Requires="x14">
            <control shapeId="1357" r:id="rId136" name="Check Box 333">
              <controlPr defaultSize="0" autoFill="0" autoLine="0" autoPict="0">
                <anchor moveWithCells="1">
                  <from>
                    <xdr:col>1</xdr:col>
                    <xdr:colOff>60960</xdr:colOff>
                    <xdr:row>569</xdr:row>
                    <xdr:rowOff>0</xdr:rowOff>
                  </from>
                  <to>
                    <xdr:col>2</xdr:col>
                    <xdr:colOff>53340</xdr:colOff>
                    <xdr:row>570</xdr:row>
                    <xdr:rowOff>0</xdr:rowOff>
                  </to>
                </anchor>
              </controlPr>
            </control>
          </mc:Choice>
        </mc:AlternateContent>
        <mc:AlternateContent xmlns:mc="http://schemas.openxmlformats.org/markup-compatibility/2006">
          <mc:Choice Requires="x14">
            <control shapeId="1358" r:id="rId137" name="Check Box 334">
              <controlPr defaultSize="0" autoFill="0" autoLine="0" autoPict="0">
                <anchor moveWithCells="1">
                  <from>
                    <xdr:col>1</xdr:col>
                    <xdr:colOff>60960</xdr:colOff>
                    <xdr:row>573</xdr:row>
                    <xdr:rowOff>0</xdr:rowOff>
                  </from>
                  <to>
                    <xdr:col>2</xdr:col>
                    <xdr:colOff>53340</xdr:colOff>
                    <xdr:row>574</xdr:row>
                    <xdr:rowOff>0</xdr:rowOff>
                  </to>
                </anchor>
              </controlPr>
            </control>
          </mc:Choice>
        </mc:AlternateContent>
        <mc:AlternateContent xmlns:mc="http://schemas.openxmlformats.org/markup-compatibility/2006">
          <mc:Choice Requires="x14">
            <control shapeId="1359" r:id="rId138" name="Check Box 335">
              <controlPr defaultSize="0" autoFill="0" autoLine="0" autoPict="0">
                <anchor moveWithCells="1">
                  <from>
                    <xdr:col>1</xdr:col>
                    <xdr:colOff>60960</xdr:colOff>
                    <xdr:row>574</xdr:row>
                    <xdr:rowOff>0</xdr:rowOff>
                  </from>
                  <to>
                    <xdr:col>2</xdr:col>
                    <xdr:colOff>53340</xdr:colOff>
                    <xdr:row>575</xdr:row>
                    <xdr:rowOff>0</xdr:rowOff>
                  </to>
                </anchor>
              </controlPr>
            </control>
          </mc:Choice>
        </mc:AlternateContent>
        <mc:AlternateContent xmlns:mc="http://schemas.openxmlformats.org/markup-compatibility/2006">
          <mc:Choice Requires="x14">
            <control shapeId="1360" r:id="rId139" name="Check Box 336">
              <controlPr defaultSize="0" autoFill="0" autoLine="0" autoPict="0">
                <anchor moveWithCells="1">
                  <from>
                    <xdr:col>1</xdr:col>
                    <xdr:colOff>60960</xdr:colOff>
                    <xdr:row>577</xdr:row>
                    <xdr:rowOff>0</xdr:rowOff>
                  </from>
                  <to>
                    <xdr:col>1</xdr:col>
                    <xdr:colOff>891540</xdr:colOff>
                    <xdr:row>578</xdr:row>
                    <xdr:rowOff>0</xdr:rowOff>
                  </to>
                </anchor>
              </controlPr>
            </control>
          </mc:Choice>
        </mc:AlternateContent>
        <mc:AlternateContent xmlns:mc="http://schemas.openxmlformats.org/markup-compatibility/2006">
          <mc:Choice Requires="x14">
            <control shapeId="1361" r:id="rId140" name="Check Box 337">
              <controlPr defaultSize="0" autoFill="0" autoLine="0" autoPict="0">
                <anchor moveWithCells="1">
                  <from>
                    <xdr:col>1</xdr:col>
                    <xdr:colOff>60960</xdr:colOff>
                    <xdr:row>580</xdr:row>
                    <xdr:rowOff>0</xdr:rowOff>
                  </from>
                  <to>
                    <xdr:col>1</xdr:col>
                    <xdr:colOff>891540</xdr:colOff>
                    <xdr:row>581</xdr:row>
                    <xdr:rowOff>0</xdr:rowOff>
                  </to>
                </anchor>
              </controlPr>
            </control>
          </mc:Choice>
        </mc:AlternateContent>
        <mc:AlternateContent xmlns:mc="http://schemas.openxmlformats.org/markup-compatibility/2006">
          <mc:Choice Requires="x14">
            <control shapeId="1362" r:id="rId141" name="Check Box 338">
              <controlPr defaultSize="0" autoFill="0" autoLine="0" autoPict="0">
                <anchor moveWithCells="1">
                  <from>
                    <xdr:col>1</xdr:col>
                    <xdr:colOff>60960</xdr:colOff>
                    <xdr:row>580</xdr:row>
                    <xdr:rowOff>0</xdr:rowOff>
                  </from>
                  <to>
                    <xdr:col>1</xdr:col>
                    <xdr:colOff>891540</xdr:colOff>
                    <xdr:row>581</xdr:row>
                    <xdr:rowOff>0</xdr:rowOff>
                  </to>
                </anchor>
              </controlPr>
            </control>
          </mc:Choice>
        </mc:AlternateContent>
        <mc:AlternateContent xmlns:mc="http://schemas.openxmlformats.org/markup-compatibility/2006">
          <mc:Choice Requires="x14">
            <control shapeId="1363" r:id="rId142" name="Check Box 339">
              <controlPr defaultSize="0" autoFill="0" autoLine="0" autoPict="0">
                <anchor moveWithCells="1">
                  <from>
                    <xdr:col>1</xdr:col>
                    <xdr:colOff>60960</xdr:colOff>
                    <xdr:row>583</xdr:row>
                    <xdr:rowOff>0</xdr:rowOff>
                  </from>
                  <to>
                    <xdr:col>1</xdr:col>
                    <xdr:colOff>891540</xdr:colOff>
                    <xdr:row>584</xdr:row>
                    <xdr:rowOff>0</xdr:rowOff>
                  </to>
                </anchor>
              </controlPr>
            </control>
          </mc:Choice>
        </mc:AlternateContent>
        <mc:AlternateContent xmlns:mc="http://schemas.openxmlformats.org/markup-compatibility/2006">
          <mc:Choice Requires="x14">
            <control shapeId="1364" r:id="rId143" name="Check Box 340">
              <controlPr defaultSize="0" autoFill="0" autoLine="0" autoPict="0">
                <anchor moveWithCells="1">
                  <from>
                    <xdr:col>1</xdr:col>
                    <xdr:colOff>60960</xdr:colOff>
                    <xdr:row>583</xdr:row>
                    <xdr:rowOff>0</xdr:rowOff>
                  </from>
                  <to>
                    <xdr:col>1</xdr:col>
                    <xdr:colOff>891540</xdr:colOff>
                    <xdr:row>584</xdr:row>
                    <xdr:rowOff>0</xdr:rowOff>
                  </to>
                </anchor>
              </controlPr>
            </control>
          </mc:Choice>
        </mc:AlternateContent>
        <mc:AlternateContent xmlns:mc="http://schemas.openxmlformats.org/markup-compatibility/2006">
          <mc:Choice Requires="x14">
            <control shapeId="1365" r:id="rId144" name="Check Box 341">
              <controlPr defaultSize="0" autoFill="0" autoLine="0" autoPict="0">
                <anchor moveWithCells="1">
                  <from>
                    <xdr:col>1</xdr:col>
                    <xdr:colOff>60960</xdr:colOff>
                    <xdr:row>586</xdr:row>
                    <xdr:rowOff>0</xdr:rowOff>
                  </from>
                  <to>
                    <xdr:col>1</xdr:col>
                    <xdr:colOff>891540</xdr:colOff>
                    <xdr:row>587</xdr:row>
                    <xdr:rowOff>0</xdr:rowOff>
                  </to>
                </anchor>
              </controlPr>
            </control>
          </mc:Choice>
        </mc:AlternateContent>
        <mc:AlternateContent xmlns:mc="http://schemas.openxmlformats.org/markup-compatibility/2006">
          <mc:Choice Requires="x14">
            <control shapeId="1366" r:id="rId145" name="Check Box 342">
              <controlPr defaultSize="0" autoFill="0" autoLine="0" autoPict="0">
                <anchor moveWithCells="1">
                  <from>
                    <xdr:col>1</xdr:col>
                    <xdr:colOff>60960</xdr:colOff>
                    <xdr:row>586</xdr:row>
                    <xdr:rowOff>0</xdr:rowOff>
                  </from>
                  <to>
                    <xdr:col>1</xdr:col>
                    <xdr:colOff>891540</xdr:colOff>
                    <xdr:row>587</xdr:row>
                    <xdr:rowOff>0</xdr:rowOff>
                  </to>
                </anchor>
              </controlPr>
            </control>
          </mc:Choice>
        </mc:AlternateContent>
        <mc:AlternateContent xmlns:mc="http://schemas.openxmlformats.org/markup-compatibility/2006">
          <mc:Choice Requires="x14">
            <control shapeId="1367" r:id="rId146" name="Check Box 343">
              <controlPr defaultSize="0" autoFill="0" autoLine="0" autoPict="0">
                <anchor moveWithCells="1">
                  <from>
                    <xdr:col>1</xdr:col>
                    <xdr:colOff>60960</xdr:colOff>
                    <xdr:row>589</xdr:row>
                    <xdr:rowOff>0</xdr:rowOff>
                  </from>
                  <to>
                    <xdr:col>1</xdr:col>
                    <xdr:colOff>891540</xdr:colOff>
                    <xdr:row>590</xdr:row>
                    <xdr:rowOff>0</xdr:rowOff>
                  </to>
                </anchor>
              </controlPr>
            </control>
          </mc:Choice>
        </mc:AlternateContent>
        <mc:AlternateContent xmlns:mc="http://schemas.openxmlformats.org/markup-compatibility/2006">
          <mc:Choice Requires="x14">
            <control shapeId="1368" r:id="rId147" name="Check Box 344">
              <controlPr defaultSize="0" autoFill="0" autoLine="0" autoPict="0">
                <anchor moveWithCells="1">
                  <from>
                    <xdr:col>1</xdr:col>
                    <xdr:colOff>60960</xdr:colOff>
                    <xdr:row>589</xdr:row>
                    <xdr:rowOff>0</xdr:rowOff>
                  </from>
                  <to>
                    <xdr:col>1</xdr:col>
                    <xdr:colOff>891540</xdr:colOff>
                    <xdr:row>590</xdr:row>
                    <xdr:rowOff>0</xdr:rowOff>
                  </to>
                </anchor>
              </controlPr>
            </control>
          </mc:Choice>
        </mc:AlternateContent>
        <mc:AlternateContent xmlns:mc="http://schemas.openxmlformats.org/markup-compatibility/2006">
          <mc:Choice Requires="x14">
            <control shapeId="1369" r:id="rId148" name="Check Box 345">
              <controlPr defaultSize="0" autoFill="0" autoLine="0" autoPict="0">
                <anchor moveWithCells="1">
                  <from>
                    <xdr:col>1</xdr:col>
                    <xdr:colOff>60960</xdr:colOff>
                    <xdr:row>592</xdr:row>
                    <xdr:rowOff>0</xdr:rowOff>
                  </from>
                  <to>
                    <xdr:col>1</xdr:col>
                    <xdr:colOff>891540</xdr:colOff>
                    <xdr:row>593</xdr:row>
                    <xdr:rowOff>0</xdr:rowOff>
                  </to>
                </anchor>
              </controlPr>
            </control>
          </mc:Choice>
        </mc:AlternateContent>
        <mc:AlternateContent xmlns:mc="http://schemas.openxmlformats.org/markup-compatibility/2006">
          <mc:Choice Requires="x14">
            <control shapeId="1370" r:id="rId149" name="Check Box 346">
              <controlPr defaultSize="0" autoFill="0" autoLine="0" autoPict="0">
                <anchor moveWithCells="1">
                  <from>
                    <xdr:col>1</xdr:col>
                    <xdr:colOff>60960</xdr:colOff>
                    <xdr:row>595</xdr:row>
                    <xdr:rowOff>0</xdr:rowOff>
                  </from>
                  <to>
                    <xdr:col>1</xdr:col>
                    <xdr:colOff>891540</xdr:colOff>
                    <xdr:row>596</xdr:row>
                    <xdr:rowOff>0</xdr:rowOff>
                  </to>
                </anchor>
              </controlPr>
            </control>
          </mc:Choice>
        </mc:AlternateContent>
        <mc:AlternateContent xmlns:mc="http://schemas.openxmlformats.org/markup-compatibility/2006">
          <mc:Choice Requires="x14">
            <control shapeId="1371" r:id="rId150" name="Check Box 347">
              <controlPr defaultSize="0" autoFill="0" autoLine="0" autoPict="0">
                <anchor moveWithCells="1">
                  <from>
                    <xdr:col>1</xdr:col>
                    <xdr:colOff>60960</xdr:colOff>
                    <xdr:row>595</xdr:row>
                    <xdr:rowOff>0</xdr:rowOff>
                  </from>
                  <to>
                    <xdr:col>1</xdr:col>
                    <xdr:colOff>891540</xdr:colOff>
                    <xdr:row>596</xdr:row>
                    <xdr:rowOff>0</xdr:rowOff>
                  </to>
                </anchor>
              </controlPr>
            </control>
          </mc:Choice>
        </mc:AlternateContent>
        <mc:AlternateContent xmlns:mc="http://schemas.openxmlformats.org/markup-compatibility/2006">
          <mc:Choice Requires="x14">
            <control shapeId="1372" r:id="rId151" name="Check Box 348">
              <controlPr defaultSize="0" autoFill="0" autoLine="0" autoPict="0">
                <anchor moveWithCells="1">
                  <from>
                    <xdr:col>1</xdr:col>
                    <xdr:colOff>60960</xdr:colOff>
                    <xdr:row>598</xdr:row>
                    <xdr:rowOff>0</xdr:rowOff>
                  </from>
                  <to>
                    <xdr:col>1</xdr:col>
                    <xdr:colOff>891540</xdr:colOff>
                    <xdr:row>599</xdr:row>
                    <xdr:rowOff>0</xdr:rowOff>
                  </to>
                </anchor>
              </controlPr>
            </control>
          </mc:Choice>
        </mc:AlternateContent>
        <mc:AlternateContent xmlns:mc="http://schemas.openxmlformats.org/markup-compatibility/2006">
          <mc:Choice Requires="x14">
            <control shapeId="1373" r:id="rId152" name="Check Box 349">
              <controlPr defaultSize="0" autoFill="0" autoLine="0" autoPict="0">
                <anchor moveWithCells="1">
                  <from>
                    <xdr:col>1</xdr:col>
                    <xdr:colOff>60960</xdr:colOff>
                    <xdr:row>598</xdr:row>
                    <xdr:rowOff>0</xdr:rowOff>
                  </from>
                  <to>
                    <xdr:col>1</xdr:col>
                    <xdr:colOff>891540</xdr:colOff>
                    <xdr:row>599</xdr:row>
                    <xdr:rowOff>0</xdr:rowOff>
                  </to>
                </anchor>
              </controlPr>
            </control>
          </mc:Choice>
        </mc:AlternateContent>
        <mc:AlternateContent xmlns:mc="http://schemas.openxmlformats.org/markup-compatibility/2006">
          <mc:Choice Requires="x14">
            <control shapeId="1374" r:id="rId153" name="Check Box 350">
              <controlPr defaultSize="0" autoFill="0" autoLine="0" autoPict="0">
                <anchor moveWithCells="1">
                  <from>
                    <xdr:col>1</xdr:col>
                    <xdr:colOff>60960</xdr:colOff>
                    <xdr:row>601</xdr:row>
                    <xdr:rowOff>0</xdr:rowOff>
                  </from>
                  <to>
                    <xdr:col>1</xdr:col>
                    <xdr:colOff>891540</xdr:colOff>
                    <xdr:row>602</xdr:row>
                    <xdr:rowOff>0</xdr:rowOff>
                  </to>
                </anchor>
              </controlPr>
            </control>
          </mc:Choice>
        </mc:AlternateContent>
        <mc:AlternateContent xmlns:mc="http://schemas.openxmlformats.org/markup-compatibility/2006">
          <mc:Choice Requires="x14">
            <control shapeId="1375" r:id="rId154" name="Check Box 351">
              <controlPr defaultSize="0" autoFill="0" autoLine="0" autoPict="0">
                <anchor moveWithCells="1">
                  <from>
                    <xdr:col>1</xdr:col>
                    <xdr:colOff>60960</xdr:colOff>
                    <xdr:row>601</xdr:row>
                    <xdr:rowOff>0</xdr:rowOff>
                  </from>
                  <to>
                    <xdr:col>1</xdr:col>
                    <xdr:colOff>891540</xdr:colOff>
                    <xdr:row>602</xdr:row>
                    <xdr:rowOff>0</xdr:rowOff>
                  </to>
                </anchor>
              </controlPr>
            </control>
          </mc:Choice>
        </mc:AlternateContent>
        <mc:AlternateContent xmlns:mc="http://schemas.openxmlformats.org/markup-compatibility/2006">
          <mc:Choice Requires="x14">
            <control shapeId="1376" r:id="rId155" name="Check Box 352">
              <controlPr defaultSize="0" autoFill="0" autoLine="0" autoPict="0">
                <anchor moveWithCells="1">
                  <from>
                    <xdr:col>1</xdr:col>
                    <xdr:colOff>60960</xdr:colOff>
                    <xdr:row>604</xdr:row>
                    <xdr:rowOff>0</xdr:rowOff>
                  </from>
                  <to>
                    <xdr:col>1</xdr:col>
                    <xdr:colOff>891540</xdr:colOff>
                    <xdr:row>605</xdr:row>
                    <xdr:rowOff>0</xdr:rowOff>
                  </to>
                </anchor>
              </controlPr>
            </control>
          </mc:Choice>
        </mc:AlternateContent>
        <mc:AlternateContent xmlns:mc="http://schemas.openxmlformats.org/markup-compatibility/2006">
          <mc:Choice Requires="x14">
            <control shapeId="1377" r:id="rId156" name="Check Box 353">
              <controlPr defaultSize="0" autoFill="0" autoLine="0" autoPict="0">
                <anchor moveWithCells="1">
                  <from>
                    <xdr:col>1</xdr:col>
                    <xdr:colOff>60960</xdr:colOff>
                    <xdr:row>605</xdr:row>
                    <xdr:rowOff>0</xdr:rowOff>
                  </from>
                  <to>
                    <xdr:col>1</xdr:col>
                    <xdr:colOff>891540</xdr:colOff>
                    <xdr:row>606</xdr:row>
                    <xdr:rowOff>0</xdr:rowOff>
                  </to>
                </anchor>
              </controlPr>
            </control>
          </mc:Choice>
        </mc:AlternateContent>
        <mc:AlternateContent xmlns:mc="http://schemas.openxmlformats.org/markup-compatibility/2006">
          <mc:Choice Requires="x14">
            <control shapeId="1378" r:id="rId157" name="Check Box 354">
              <controlPr defaultSize="0" autoFill="0" autoLine="0" autoPict="0">
                <anchor moveWithCells="1">
                  <from>
                    <xdr:col>1</xdr:col>
                    <xdr:colOff>60960</xdr:colOff>
                    <xdr:row>608</xdr:row>
                    <xdr:rowOff>0</xdr:rowOff>
                  </from>
                  <to>
                    <xdr:col>1</xdr:col>
                    <xdr:colOff>891540</xdr:colOff>
                    <xdr:row>609</xdr:row>
                    <xdr:rowOff>0</xdr:rowOff>
                  </to>
                </anchor>
              </controlPr>
            </control>
          </mc:Choice>
        </mc:AlternateContent>
        <mc:AlternateContent xmlns:mc="http://schemas.openxmlformats.org/markup-compatibility/2006">
          <mc:Choice Requires="x14">
            <control shapeId="1379" r:id="rId158" name="Check Box 355">
              <controlPr defaultSize="0" autoFill="0" autoLine="0" autoPict="0">
                <anchor moveWithCells="1">
                  <from>
                    <xdr:col>1</xdr:col>
                    <xdr:colOff>60960</xdr:colOff>
                    <xdr:row>609</xdr:row>
                    <xdr:rowOff>0</xdr:rowOff>
                  </from>
                  <to>
                    <xdr:col>1</xdr:col>
                    <xdr:colOff>891540</xdr:colOff>
                    <xdr:row>610</xdr:row>
                    <xdr:rowOff>0</xdr:rowOff>
                  </to>
                </anchor>
              </controlPr>
            </control>
          </mc:Choice>
        </mc:AlternateContent>
        <mc:AlternateContent xmlns:mc="http://schemas.openxmlformats.org/markup-compatibility/2006">
          <mc:Choice Requires="x14">
            <control shapeId="1380" r:id="rId159" name="Check Box 356">
              <controlPr defaultSize="0" autoFill="0" autoLine="0" autoPict="0">
                <anchor moveWithCells="1">
                  <from>
                    <xdr:col>1</xdr:col>
                    <xdr:colOff>60960</xdr:colOff>
                    <xdr:row>610</xdr:row>
                    <xdr:rowOff>0</xdr:rowOff>
                  </from>
                  <to>
                    <xdr:col>1</xdr:col>
                    <xdr:colOff>891540</xdr:colOff>
                    <xdr:row>611</xdr:row>
                    <xdr:rowOff>0</xdr:rowOff>
                  </to>
                </anchor>
              </controlPr>
            </control>
          </mc:Choice>
        </mc:AlternateContent>
        <mc:AlternateContent xmlns:mc="http://schemas.openxmlformats.org/markup-compatibility/2006">
          <mc:Choice Requires="x14">
            <control shapeId="1381" r:id="rId160" name="Check Box 357">
              <controlPr defaultSize="0" autoFill="0" autoLine="0" autoPict="0">
                <anchor moveWithCells="1">
                  <from>
                    <xdr:col>1</xdr:col>
                    <xdr:colOff>60960</xdr:colOff>
                    <xdr:row>613</xdr:row>
                    <xdr:rowOff>0</xdr:rowOff>
                  </from>
                  <to>
                    <xdr:col>1</xdr:col>
                    <xdr:colOff>891540</xdr:colOff>
                    <xdr:row>614</xdr:row>
                    <xdr:rowOff>0</xdr:rowOff>
                  </to>
                </anchor>
              </controlPr>
            </control>
          </mc:Choice>
        </mc:AlternateContent>
        <mc:AlternateContent xmlns:mc="http://schemas.openxmlformats.org/markup-compatibility/2006">
          <mc:Choice Requires="x14">
            <control shapeId="1383" r:id="rId161" name="Check Box 359">
              <controlPr defaultSize="0" autoFill="0" autoLine="0" autoPict="0">
                <anchor moveWithCells="1">
                  <from>
                    <xdr:col>1</xdr:col>
                    <xdr:colOff>60960</xdr:colOff>
                    <xdr:row>615</xdr:row>
                    <xdr:rowOff>0</xdr:rowOff>
                  </from>
                  <to>
                    <xdr:col>1</xdr:col>
                    <xdr:colOff>891540</xdr:colOff>
                    <xdr:row>616</xdr:row>
                    <xdr:rowOff>0</xdr:rowOff>
                  </to>
                </anchor>
              </controlPr>
            </control>
          </mc:Choice>
        </mc:AlternateContent>
        <mc:AlternateContent xmlns:mc="http://schemas.openxmlformats.org/markup-compatibility/2006">
          <mc:Choice Requires="x14">
            <control shapeId="1384" r:id="rId162" name="Check Box 360">
              <controlPr defaultSize="0" autoFill="0" autoLine="0" autoPict="0">
                <anchor moveWithCells="1">
                  <from>
                    <xdr:col>1</xdr:col>
                    <xdr:colOff>60960</xdr:colOff>
                    <xdr:row>616</xdr:row>
                    <xdr:rowOff>0</xdr:rowOff>
                  </from>
                  <to>
                    <xdr:col>1</xdr:col>
                    <xdr:colOff>891540</xdr:colOff>
                    <xdr:row>617</xdr:row>
                    <xdr:rowOff>0</xdr:rowOff>
                  </to>
                </anchor>
              </controlPr>
            </control>
          </mc:Choice>
        </mc:AlternateContent>
        <mc:AlternateContent xmlns:mc="http://schemas.openxmlformats.org/markup-compatibility/2006">
          <mc:Choice Requires="x14">
            <control shapeId="1385" r:id="rId163" name="Check Box 361">
              <controlPr defaultSize="0" autoFill="0" autoLine="0" autoPict="0">
                <anchor moveWithCells="1">
                  <from>
                    <xdr:col>1</xdr:col>
                    <xdr:colOff>60960</xdr:colOff>
                    <xdr:row>617</xdr:row>
                    <xdr:rowOff>0</xdr:rowOff>
                  </from>
                  <to>
                    <xdr:col>1</xdr:col>
                    <xdr:colOff>891540</xdr:colOff>
                    <xdr:row>618</xdr:row>
                    <xdr:rowOff>0</xdr:rowOff>
                  </to>
                </anchor>
              </controlPr>
            </control>
          </mc:Choice>
        </mc:AlternateContent>
        <mc:AlternateContent xmlns:mc="http://schemas.openxmlformats.org/markup-compatibility/2006">
          <mc:Choice Requires="x14">
            <control shapeId="1382" r:id="rId164" name="Check Box 358">
              <controlPr defaultSize="0" autoFill="0" autoLine="0" autoPict="0">
                <anchor moveWithCells="1">
                  <from>
                    <xdr:col>1</xdr:col>
                    <xdr:colOff>60960</xdr:colOff>
                    <xdr:row>614</xdr:row>
                    <xdr:rowOff>0</xdr:rowOff>
                  </from>
                  <to>
                    <xdr:col>1</xdr:col>
                    <xdr:colOff>891540</xdr:colOff>
                    <xdr:row>615</xdr:row>
                    <xdr:rowOff>0</xdr:rowOff>
                  </to>
                </anchor>
              </controlPr>
            </control>
          </mc:Choice>
        </mc:AlternateContent>
        <mc:AlternateContent xmlns:mc="http://schemas.openxmlformats.org/markup-compatibility/2006">
          <mc:Choice Requires="x14">
            <control shapeId="1386" r:id="rId165" name="Check Box 362">
              <controlPr defaultSize="0" autoFill="0" autoLine="0" autoPict="0">
                <anchor moveWithCells="1">
                  <from>
                    <xdr:col>1</xdr:col>
                    <xdr:colOff>60960</xdr:colOff>
                    <xdr:row>622</xdr:row>
                    <xdr:rowOff>0</xdr:rowOff>
                  </from>
                  <to>
                    <xdr:col>1</xdr:col>
                    <xdr:colOff>876300</xdr:colOff>
                    <xdr:row>623</xdr:row>
                    <xdr:rowOff>0</xdr:rowOff>
                  </to>
                </anchor>
              </controlPr>
            </control>
          </mc:Choice>
        </mc:AlternateContent>
        <mc:AlternateContent xmlns:mc="http://schemas.openxmlformats.org/markup-compatibility/2006">
          <mc:Choice Requires="x14">
            <control shapeId="1387" r:id="rId166" name="Check Box 363">
              <controlPr defaultSize="0" autoFill="0" autoLine="0" autoPict="0">
                <anchor moveWithCells="1">
                  <from>
                    <xdr:col>1</xdr:col>
                    <xdr:colOff>60960</xdr:colOff>
                    <xdr:row>623</xdr:row>
                    <xdr:rowOff>0</xdr:rowOff>
                  </from>
                  <to>
                    <xdr:col>1</xdr:col>
                    <xdr:colOff>876300</xdr:colOff>
                    <xdr:row>624</xdr:row>
                    <xdr:rowOff>0</xdr:rowOff>
                  </to>
                </anchor>
              </controlPr>
            </control>
          </mc:Choice>
        </mc:AlternateContent>
        <mc:AlternateContent xmlns:mc="http://schemas.openxmlformats.org/markup-compatibility/2006">
          <mc:Choice Requires="x14">
            <control shapeId="1388" r:id="rId167" name="Check Box 364">
              <controlPr defaultSize="0" autoFill="0" autoLine="0" autoPict="0">
                <anchor moveWithCells="1">
                  <from>
                    <xdr:col>1</xdr:col>
                    <xdr:colOff>60960</xdr:colOff>
                    <xdr:row>626</xdr:row>
                    <xdr:rowOff>0</xdr:rowOff>
                  </from>
                  <to>
                    <xdr:col>1</xdr:col>
                    <xdr:colOff>876300</xdr:colOff>
                    <xdr:row>627</xdr:row>
                    <xdr:rowOff>0</xdr:rowOff>
                  </to>
                </anchor>
              </controlPr>
            </control>
          </mc:Choice>
        </mc:AlternateContent>
        <mc:AlternateContent xmlns:mc="http://schemas.openxmlformats.org/markup-compatibility/2006">
          <mc:Choice Requires="x14">
            <control shapeId="1389" r:id="rId168" name="Check Box 365">
              <controlPr defaultSize="0" autoFill="0" autoLine="0" autoPict="0">
                <anchor moveWithCells="1">
                  <from>
                    <xdr:col>1</xdr:col>
                    <xdr:colOff>60960</xdr:colOff>
                    <xdr:row>627</xdr:row>
                    <xdr:rowOff>0</xdr:rowOff>
                  </from>
                  <to>
                    <xdr:col>1</xdr:col>
                    <xdr:colOff>876300</xdr:colOff>
                    <xdr:row>628</xdr:row>
                    <xdr:rowOff>0</xdr:rowOff>
                  </to>
                </anchor>
              </controlPr>
            </control>
          </mc:Choice>
        </mc:AlternateContent>
        <mc:AlternateContent xmlns:mc="http://schemas.openxmlformats.org/markup-compatibility/2006">
          <mc:Choice Requires="x14">
            <control shapeId="1390" r:id="rId169" name="Check Box 366">
              <controlPr defaultSize="0" autoFill="0" autoLine="0" autoPict="0">
                <anchor moveWithCells="1">
                  <from>
                    <xdr:col>1</xdr:col>
                    <xdr:colOff>60960</xdr:colOff>
                    <xdr:row>628</xdr:row>
                    <xdr:rowOff>0</xdr:rowOff>
                  </from>
                  <to>
                    <xdr:col>1</xdr:col>
                    <xdr:colOff>876300</xdr:colOff>
                    <xdr:row>629</xdr:row>
                    <xdr:rowOff>0</xdr:rowOff>
                  </to>
                </anchor>
              </controlPr>
            </control>
          </mc:Choice>
        </mc:AlternateContent>
        <mc:AlternateContent xmlns:mc="http://schemas.openxmlformats.org/markup-compatibility/2006">
          <mc:Choice Requires="x14">
            <control shapeId="1391" r:id="rId170" name="Check Box 367">
              <controlPr defaultSize="0" autoFill="0" autoLine="0" autoPict="0">
                <anchor moveWithCells="1">
                  <from>
                    <xdr:col>1</xdr:col>
                    <xdr:colOff>60960</xdr:colOff>
                    <xdr:row>631</xdr:row>
                    <xdr:rowOff>0</xdr:rowOff>
                  </from>
                  <to>
                    <xdr:col>1</xdr:col>
                    <xdr:colOff>876300</xdr:colOff>
                    <xdr:row>632</xdr:row>
                    <xdr:rowOff>0</xdr:rowOff>
                  </to>
                </anchor>
              </controlPr>
            </control>
          </mc:Choice>
        </mc:AlternateContent>
        <mc:AlternateContent xmlns:mc="http://schemas.openxmlformats.org/markup-compatibility/2006">
          <mc:Choice Requires="x14">
            <control shapeId="1392" r:id="rId171" name="Check Box 368">
              <controlPr defaultSize="0" autoFill="0" autoLine="0" autoPict="0">
                <anchor moveWithCells="1">
                  <from>
                    <xdr:col>1</xdr:col>
                    <xdr:colOff>60960</xdr:colOff>
                    <xdr:row>632</xdr:row>
                    <xdr:rowOff>0</xdr:rowOff>
                  </from>
                  <to>
                    <xdr:col>1</xdr:col>
                    <xdr:colOff>876300</xdr:colOff>
                    <xdr:row>633</xdr:row>
                    <xdr:rowOff>0</xdr:rowOff>
                  </to>
                </anchor>
              </controlPr>
            </control>
          </mc:Choice>
        </mc:AlternateContent>
        <mc:AlternateContent xmlns:mc="http://schemas.openxmlformats.org/markup-compatibility/2006">
          <mc:Choice Requires="x14">
            <control shapeId="1393" r:id="rId172" name="Check Box 369">
              <controlPr defaultSize="0" autoFill="0" autoLine="0" autoPict="0">
                <anchor moveWithCells="1">
                  <from>
                    <xdr:col>1</xdr:col>
                    <xdr:colOff>60960</xdr:colOff>
                    <xdr:row>633</xdr:row>
                    <xdr:rowOff>0</xdr:rowOff>
                  </from>
                  <to>
                    <xdr:col>1</xdr:col>
                    <xdr:colOff>876300</xdr:colOff>
                    <xdr:row>634</xdr:row>
                    <xdr:rowOff>0</xdr:rowOff>
                  </to>
                </anchor>
              </controlPr>
            </control>
          </mc:Choice>
        </mc:AlternateContent>
        <mc:AlternateContent xmlns:mc="http://schemas.openxmlformats.org/markup-compatibility/2006">
          <mc:Choice Requires="x14">
            <control shapeId="1394" r:id="rId173" name="Check Box 370">
              <controlPr defaultSize="0" autoFill="0" autoLine="0" autoPict="0">
                <anchor moveWithCells="1">
                  <from>
                    <xdr:col>1</xdr:col>
                    <xdr:colOff>60960</xdr:colOff>
                    <xdr:row>634</xdr:row>
                    <xdr:rowOff>0</xdr:rowOff>
                  </from>
                  <to>
                    <xdr:col>1</xdr:col>
                    <xdr:colOff>876300</xdr:colOff>
                    <xdr:row>635</xdr:row>
                    <xdr:rowOff>0</xdr:rowOff>
                  </to>
                </anchor>
              </controlPr>
            </control>
          </mc:Choice>
        </mc:AlternateContent>
        <mc:AlternateContent xmlns:mc="http://schemas.openxmlformats.org/markup-compatibility/2006">
          <mc:Choice Requires="x14">
            <control shapeId="1395" r:id="rId174" name="Check Box 371">
              <controlPr defaultSize="0" autoFill="0" autoLine="0" autoPict="0">
                <anchor moveWithCells="1">
                  <from>
                    <xdr:col>1</xdr:col>
                    <xdr:colOff>60960</xdr:colOff>
                    <xdr:row>635</xdr:row>
                    <xdr:rowOff>0</xdr:rowOff>
                  </from>
                  <to>
                    <xdr:col>1</xdr:col>
                    <xdr:colOff>876300</xdr:colOff>
                    <xdr:row>636</xdr:row>
                    <xdr:rowOff>0</xdr:rowOff>
                  </to>
                </anchor>
              </controlPr>
            </control>
          </mc:Choice>
        </mc:AlternateContent>
        <mc:AlternateContent xmlns:mc="http://schemas.openxmlformats.org/markup-compatibility/2006">
          <mc:Choice Requires="x14">
            <control shapeId="1396" r:id="rId175" name="Check Box 372">
              <controlPr defaultSize="0" autoFill="0" autoLine="0" autoPict="0">
                <anchor moveWithCells="1">
                  <from>
                    <xdr:col>1</xdr:col>
                    <xdr:colOff>60960</xdr:colOff>
                    <xdr:row>625</xdr:row>
                    <xdr:rowOff>0</xdr:rowOff>
                  </from>
                  <to>
                    <xdr:col>1</xdr:col>
                    <xdr:colOff>876300</xdr:colOff>
                    <xdr:row>626</xdr:row>
                    <xdr:rowOff>0</xdr:rowOff>
                  </to>
                </anchor>
              </controlPr>
            </control>
          </mc:Choice>
        </mc:AlternateContent>
        <mc:AlternateContent xmlns:mc="http://schemas.openxmlformats.org/markup-compatibility/2006">
          <mc:Choice Requires="x14">
            <control shapeId="1397" r:id="rId176" name="Check Box 373">
              <controlPr defaultSize="0" autoFill="0" autoLine="0" autoPict="0">
                <anchor moveWithCells="1">
                  <from>
                    <xdr:col>1</xdr:col>
                    <xdr:colOff>60960</xdr:colOff>
                    <xdr:row>630</xdr:row>
                    <xdr:rowOff>0</xdr:rowOff>
                  </from>
                  <to>
                    <xdr:col>1</xdr:col>
                    <xdr:colOff>876300</xdr:colOff>
                    <xdr:row>631</xdr:row>
                    <xdr:rowOff>0</xdr:rowOff>
                  </to>
                </anchor>
              </controlPr>
            </control>
          </mc:Choice>
        </mc:AlternateContent>
        <mc:AlternateContent xmlns:mc="http://schemas.openxmlformats.org/markup-compatibility/2006">
          <mc:Choice Requires="x14">
            <control shapeId="1398" r:id="rId177" name="Check Box 374">
              <controlPr defaultSize="0" autoFill="0" autoLine="0" autoPict="0">
                <anchor moveWithCells="1">
                  <from>
                    <xdr:col>1</xdr:col>
                    <xdr:colOff>60960</xdr:colOff>
                    <xdr:row>624</xdr:row>
                    <xdr:rowOff>0</xdr:rowOff>
                  </from>
                  <to>
                    <xdr:col>2</xdr:col>
                    <xdr:colOff>30480</xdr:colOff>
                    <xdr:row>625</xdr:row>
                    <xdr:rowOff>0</xdr:rowOff>
                  </to>
                </anchor>
              </controlPr>
            </control>
          </mc:Choice>
        </mc:AlternateContent>
        <mc:AlternateContent xmlns:mc="http://schemas.openxmlformats.org/markup-compatibility/2006">
          <mc:Choice Requires="x14">
            <control shapeId="1399" r:id="rId178" name="Check Box 375">
              <controlPr defaultSize="0" autoFill="0" autoLine="0" autoPict="0">
                <anchor moveWithCells="1">
                  <from>
                    <xdr:col>1</xdr:col>
                    <xdr:colOff>60960</xdr:colOff>
                    <xdr:row>625</xdr:row>
                    <xdr:rowOff>0</xdr:rowOff>
                  </from>
                  <to>
                    <xdr:col>2</xdr:col>
                    <xdr:colOff>30480</xdr:colOff>
                    <xdr:row>626</xdr:row>
                    <xdr:rowOff>0</xdr:rowOff>
                  </to>
                </anchor>
              </controlPr>
            </control>
          </mc:Choice>
        </mc:AlternateContent>
        <mc:AlternateContent xmlns:mc="http://schemas.openxmlformats.org/markup-compatibility/2006">
          <mc:Choice Requires="x14">
            <control shapeId="1400" r:id="rId179" name="Check Box 376">
              <controlPr defaultSize="0" autoFill="0" autoLine="0" autoPict="0">
                <anchor moveWithCells="1">
                  <from>
                    <xdr:col>1</xdr:col>
                    <xdr:colOff>60960</xdr:colOff>
                    <xdr:row>626</xdr:row>
                    <xdr:rowOff>0</xdr:rowOff>
                  </from>
                  <to>
                    <xdr:col>2</xdr:col>
                    <xdr:colOff>30480</xdr:colOff>
                    <xdr:row>627</xdr:row>
                    <xdr:rowOff>0</xdr:rowOff>
                  </to>
                </anchor>
              </controlPr>
            </control>
          </mc:Choice>
        </mc:AlternateContent>
        <mc:AlternateContent xmlns:mc="http://schemas.openxmlformats.org/markup-compatibility/2006">
          <mc:Choice Requires="x14">
            <control shapeId="1401" r:id="rId180" name="Check Box 377">
              <controlPr defaultSize="0" autoFill="0" autoLine="0" autoPict="0">
                <anchor moveWithCells="1">
                  <from>
                    <xdr:col>1</xdr:col>
                    <xdr:colOff>60960</xdr:colOff>
                    <xdr:row>627</xdr:row>
                    <xdr:rowOff>0</xdr:rowOff>
                  </from>
                  <to>
                    <xdr:col>2</xdr:col>
                    <xdr:colOff>30480</xdr:colOff>
                    <xdr:row>628</xdr:row>
                    <xdr:rowOff>0</xdr:rowOff>
                  </to>
                </anchor>
              </controlPr>
            </control>
          </mc:Choice>
        </mc:AlternateContent>
        <mc:AlternateContent xmlns:mc="http://schemas.openxmlformats.org/markup-compatibility/2006">
          <mc:Choice Requires="x14">
            <control shapeId="1402" r:id="rId181" name="Check Box 378">
              <controlPr defaultSize="0" autoFill="0" autoLine="0" autoPict="0">
                <anchor moveWithCells="1">
                  <from>
                    <xdr:col>1</xdr:col>
                    <xdr:colOff>60960</xdr:colOff>
                    <xdr:row>628</xdr:row>
                    <xdr:rowOff>0</xdr:rowOff>
                  </from>
                  <to>
                    <xdr:col>2</xdr:col>
                    <xdr:colOff>30480</xdr:colOff>
                    <xdr:row>629</xdr:row>
                    <xdr:rowOff>0</xdr:rowOff>
                  </to>
                </anchor>
              </controlPr>
            </control>
          </mc:Choice>
        </mc:AlternateContent>
        <mc:AlternateContent xmlns:mc="http://schemas.openxmlformats.org/markup-compatibility/2006">
          <mc:Choice Requires="x14">
            <control shapeId="1403" r:id="rId182" name="Check Box 379">
              <controlPr defaultSize="0" autoFill="0" autoLine="0" autoPict="0">
                <anchor moveWithCells="1">
                  <from>
                    <xdr:col>1</xdr:col>
                    <xdr:colOff>60960</xdr:colOff>
                    <xdr:row>629</xdr:row>
                    <xdr:rowOff>0</xdr:rowOff>
                  </from>
                  <to>
                    <xdr:col>2</xdr:col>
                    <xdr:colOff>30480</xdr:colOff>
                    <xdr:row>630</xdr:row>
                    <xdr:rowOff>0</xdr:rowOff>
                  </to>
                </anchor>
              </controlPr>
            </control>
          </mc:Choice>
        </mc:AlternateContent>
        <mc:AlternateContent xmlns:mc="http://schemas.openxmlformats.org/markup-compatibility/2006">
          <mc:Choice Requires="x14">
            <control shapeId="1404" r:id="rId183" name="Check Box 380">
              <controlPr defaultSize="0" autoFill="0" autoLine="0" autoPict="0">
                <anchor moveWithCells="1">
                  <from>
                    <xdr:col>1</xdr:col>
                    <xdr:colOff>60960</xdr:colOff>
                    <xdr:row>630</xdr:row>
                    <xdr:rowOff>0</xdr:rowOff>
                  </from>
                  <to>
                    <xdr:col>2</xdr:col>
                    <xdr:colOff>30480</xdr:colOff>
                    <xdr:row>631</xdr:row>
                    <xdr:rowOff>0</xdr:rowOff>
                  </to>
                </anchor>
              </controlPr>
            </control>
          </mc:Choice>
        </mc:AlternateContent>
        <mc:AlternateContent xmlns:mc="http://schemas.openxmlformats.org/markup-compatibility/2006">
          <mc:Choice Requires="x14">
            <control shapeId="1405" r:id="rId184" name="Check Box 381">
              <controlPr defaultSize="0" autoFill="0" autoLine="0" autoPict="0">
                <anchor moveWithCells="1">
                  <from>
                    <xdr:col>1</xdr:col>
                    <xdr:colOff>60960</xdr:colOff>
                    <xdr:row>631</xdr:row>
                    <xdr:rowOff>0</xdr:rowOff>
                  </from>
                  <to>
                    <xdr:col>2</xdr:col>
                    <xdr:colOff>30480</xdr:colOff>
                    <xdr:row>632</xdr:row>
                    <xdr:rowOff>0</xdr:rowOff>
                  </to>
                </anchor>
              </controlPr>
            </control>
          </mc:Choice>
        </mc:AlternateContent>
        <mc:AlternateContent xmlns:mc="http://schemas.openxmlformats.org/markup-compatibility/2006">
          <mc:Choice Requires="x14">
            <control shapeId="1406" r:id="rId185" name="Check Box 382">
              <controlPr defaultSize="0" autoFill="0" autoLine="0" autoPict="0">
                <anchor moveWithCells="1">
                  <from>
                    <xdr:col>1</xdr:col>
                    <xdr:colOff>60960</xdr:colOff>
                    <xdr:row>632</xdr:row>
                    <xdr:rowOff>0</xdr:rowOff>
                  </from>
                  <to>
                    <xdr:col>2</xdr:col>
                    <xdr:colOff>30480</xdr:colOff>
                    <xdr:row>633</xdr:row>
                    <xdr:rowOff>0</xdr:rowOff>
                  </to>
                </anchor>
              </controlPr>
            </control>
          </mc:Choice>
        </mc:AlternateContent>
        <mc:AlternateContent xmlns:mc="http://schemas.openxmlformats.org/markup-compatibility/2006">
          <mc:Choice Requires="x14">
            <control shapeId="1407" r:id="rId186" name="Check Box 383">
              <controlPr defaultSize="0" autoFill="0" autoLine="0" autoPict="0">
                <anchor moveWithCells="1">
                  <from>
                    <xdr:col>1</xdr:col>
                    <xdr:colOff>60960</xdr:colOff>
                    <xdr:row>633</xdr:row>
                    <xdr:rowOff>0</xdr:rowOff>
                  </from>
                  <to>
                    <xdr:col>2</xdr:col>
                    <xdr:colOff>30480</xdr:colOff>
                    <xdr:row>634</xdr:row>
                    <xdr:rowOff>0</xdr:rowOff>
                  </to>
                </anchor>
              </controlPr>
            </control>
          </mc:Choice>
        </mc:AlternateContent>
        <mc:AlternateContent xmlns:mc="http://schemas.openxmlformats.org/markup-compatibility/2006">
          <mc:Choice Requires="x14">
            <control shapeId="1408" r:id="rId187" name="Check Box 384">
              <controlPr defaultSize="0" autoFill="0" autoLine="0" autoPict="0">
                <anchor moveWithCells="1">
                  <from>
                    <xdr:col>1</xdr:col>
                    <xdr:colOff>60960</xdr:colOff>
                    <xdr:row>634</xdr:row>
                    <xdr:rowOff>0</xdr:rowOff>
                  </from>
                  <to>
                    <xdr:col>2</xdr:col>
                    <xdr:colOff>30480</xdr:colOff>
                    <xdr:row>635</xdr:row>
                    <xdr:rowOff>0</xdr:rowOff>
                  </to>
                </anchor>
              </controlPr>
            </control>
          </mc:Choice>
        </mc:AlternateContent>
        <mc:AlternateContent xmlns:mc="http://schemas.openxmlformats.org/markup-compatibility/2006">
          <mc:Choice Requires="x14">
            <control shapeId="1409" r:id="rId188" name="Check Box 385">
              <controlPr defaultSize="0" autoFill="0" autoLine="0" autoPict="0">
                <anchor moveWithCells="1">
                  <from>
                    <xdr:col>1</xdr:col>
                    <xdr:colOff>60960</xdr:colOff>
                    <xdr:row>635</xdr:row>
                    <xdr:rowOff>0</xdr:rowOff>
                  </from>
                  <to>
                    <xdr:col>2</xdr:col>
                    <xdr:colOff>30480</xdr:colOff>
                    <xdr:row>636</xdr:row>
                    <xdr:rowOff>0</xdr:rowOff>
                  </to>
                </anchor>
              </controlPr>
            </control>
          </mc:Choice>
        </mc:AlternateContent>
        <mc:AlternateContent xmlns:mc="http://schemas.openxmlformats.org/markup-compatibility/2006">
          <mc:Choice Requires="x14">
            <control shapeId="1410" r:id="rId189" name="Check Box 386">
              <controlPr defaultSize="0" autoFill="0" autoLine="0" autoPict="0">
                <anchor moveWithCells="1">
                  <from>
                    <xdr:col>1</xdr:col>
                    <xdr:colOff>60960</xdr:colOff>
                    <xdr:row>636</xdr:row>
                    <xdr:rowOff>0</xdr:rowOff>
                  </from>
                  <to>
                    <xdr:col>2</xdr:col>
                    <xdr:colOff>30480</xdr:colOff>
                    <xdr:row>637</xdr:row>
                    <xdr:rowOff>0</xdr:rowOff>
                  </to>
                </anchor>
              </controlPr>
            </control>
          </mc:Choice>
        </mc:AlternateContent>
        <mc:AlternateContent xmlns:mc="http://schemas.openxmlformats.org/markup-compatibility/2006">
          <mc:Choice Requires="x14">
            <control shapeId="1411" r:id="rId190" name="Check Box 387">
              <controlPr defaultSize="0" autoFill="0" autoLine="0" autoPict="0">
                <anchor moveWithCells="1">
                  <from>
                    <xdr:col>1</xdr:col>
                    <xdr:colOff>60960</xdr:colOff>
                    <xdr:row>637</xdr:row>
                    <xdr:rowOff>0</xdr:rowOff>
                  </from>
                  <to>
                    <xdr:col>2</xdr:col>
                    <xdr:colOff>30480</xdr:colOff>
                    <xdr:row>638</xdr:row>
                    <xdr:rowOff>0</xdr:rowOff>
                  </to>
                </anchor>
              </controlPr>
            </control>
          </mc:Choice>
        </mc:AlternateContent>
        <mc:AlternateContent xmlns:mc="http://schemas.openxmlformats.org/markup-compatibility/2006">
          <mc:Choice Requires="x14">
            <control shapeId="1412" r:id="rId191" name="Check Box 388">
              <controlPr defaultSize="0" autoFill="0" autoLine="0" autoPict="0">
                <anchor moveWithCells="1">
                  <from>
                    <xdr:col>1</xdr:col>
                    <xdr:colOff>60960</xdr:colOff>
                    <xdr:row>638</xdr:row>
                    <xdr:rowOff>0</xdr:rowOff>
                  </from>
                  <to>
                    <xdr:col>2</xdr:col>
                    <xdr:colOff>30480</xdr:colOff>
                    <xdr:row>639</xdr:row>
                    <xdr:rowOff>0</xdr:rowOff>
                  </to>
                </anchor>
              </controlPr>
            </control>
          </mc:Choice>
        </mc:AlternateContent>
        <mc:AlternateContent xmlns:mc="http://schemas.openxmlformats.org/markup-compatibility/2006">
          <mc:Choice Requires="x14">
            <control shapeId="1413" r:id="rId192" name="Check Box 389">
              <controlPr defaultSize="0" autoFill="0" autoLine="0" autoPict="0">
                <anchor moveWithCells="1">
                  <from>
                    <xdr:col>1</xdr:col>
                    <xdr:colOff>60960</xdr:colOff>
                    <xdr:row>639</xdr:row>
                    <xdr:rowOff>0</xdr:rowOff>
                  </from>
                  <to>
                    <xdr:col>1</xdr:col>
                    <xdr:colOff>876300</xdr:colOff>
                    <xdr:row>640</xdr:row>
                    <xdr:rowOff>0</xdr:rowOff>
                  </to>
                </anchor>
              </controlPr>
            </control>
          </mc:Choice>
        </mc:AlternateContent>
        <mc:AlternateContent xmlns:mc="http://schemas.openxmlformats.org/markup-compatibility/2006">
          <mc:Choice Requires="x14">
            <control shapeId="1414" r:id="rId193" name="Check Box 390">
              <controlPr defaultSize="0" autoFill="0" autoLine="0" autoPict="0">
                <anchor moveWithCells="1">
                  <from>
                    <xdr:col>1</xdr:col>
                    <xdr:colOff>60960</xdr:colOff>
                    <xdr:row>640</xdr:row>
                    <xdr:rowOff>0</xdr:rowOff>
                  </from>
                  <to>
                    <xdr:col>1</xdr:col>
                    <xdr:colOff>876300</xdr:colOff>
                    <xdr:row>641</xdr:row>
                    <xdr:rowOff>0</xdr:rowOff>
                  </to>
                </anchor>
              </controlPr>
            </control>
          </mc:Choice>
        </mc:AlternateContent>
        <mc:AlternateContent xmlns:mc="http://schemas.openxmlformats.org/markup-compatibility/2006">
          <mc:Choice Requires="x14">
            <control shapeId="1415" r:id="rId194" name="Check Box 391">
              <controlPr defaultSize="0" autoFill="0" autoLine="0" autoPict="0">
                <anchor moveWithCells="1">
                  <from>
                    <xdr:col>1</xdr:col>
                    <xdr:colOff>60960</xdr:colOff>
                    <xdr:row>643</xdr:row>
                    <xdr:rowOff>0</xdr:rowOff>
                  </from>
                  <to>
                    <xdr:col>1</xdr:col>
                    <xdr:colOff>876300</xdr:colOff>
                    <xdr:row>644</xdr:row>
                    <xdr:rowOff>0</xdr:rowOff>
                  </to>
                </anchor>
              </controlPr>
            </control>
          </mc:Choice>
        </mc:AlternateContent>
        <mc:AlternateContent xmlns:mc="http://schemas.openxmlformats.org/markup-compatibility/2006">
          <mc:Choice Requires="x14">
            <control shapeId="1416" r:id="rId195" name="Check Box 392">
              <controlPr defaultSize="0" autoFill="0" autoLine="0" autoPict="0">
                <anchor moveWithCells="1">
                  <from>
                    <xdr:col>1</xdr:col>
                    <xdr:colOff>60960</xdr:colOff>
                    <xdr:row>644</xdr:row>
                    <xdr:rowOff>0</xdr:rowOff>
                  </from>
                  <to>
                    <xdr:col>1</xdr:col>
                    <xdr:colOff>876300</xdr:colOff>
                    <xdr:row>645</xdr:row>
                    <xdr:rowOff>0</xdr:rowOff>
                  </to>
                </anchor>
              </controlPr>
            </control>
          </mc:Choice>
        </mc:AlternateContent>
        <mc:AlternateContent xmlns:mc="http://schemas.openxmlformats.org/markup-compatibility/2006">
          <mc:Choice Requires="x14">
            <control shapeId="1417" r:id="rId196" name="Check Box 393">
              <controlPr defaultSize="0" autoFill="0" autoLine="0" autoPict="0">
                <anchor moveWithCells="1">
                  <from>
                    <xdr:col>1</xdr:col>
                    <xdr:colOff>60960</xdr:colOff>
                    <xdr:row>645</xdr:row>
                    <xdr:rowOff>0</xdr:rowOff>
                  </from>
                  <to>
                    <xdr:col>1</xdr:col>
                    <xdr:colOff>876300</xdr:colOff>
                    <xdr:row>646</xdr:row>
                    <xdr:rowOff>0</xdr:rowOff>
                  </to>
                </anchor>
              </controlPr>
            </control>
          </mc:Choice>
        </mc:AlternateContent>
        <mc:AlternateContent xmlns:mc="http://schemas.openxmlformats.org/markup-compatibility/2006">
          <mc:Choice Requires="x14">
            <control shapeId="1418" r:id="rId197" name="Check Box 394">
              <controlPr defaultSize="0" autoFill="0" autoLine="0" autoPict="0">
                <anchor moveWithCells="1">
                  <from>
                    <xdr:col>1</xdr:col>
                    <xdr:colOff>60960</xdr:colOff>
                    <xdr:row>646</xdr:row>
                    <xdr:rowOff>0</xdr:rowOff>
                  </from>
                  <to>
                    <xdr:col>1</xdr:col>
                    <xdr:colOff>876300</xdr:colOff>
                    <xdr:row>647</xdr:row>
                    <xdr:rowOff>0</xdr:rowOff>
                  </to>
                </anchor>
              </controlPr>
            </control>
          </mc:Choice>
        </mc:AlternateContent>
        <mc:AlternateContent xmlns:mc="http://schemas.openxmlformats.org/markup-compatibility/2006">
          <mc:Choice Requires="x14">
            <control shapeId="1419" r:id="rId198" name="Check Box 395">
              <controlPr defaultSize="0" autoFill="0" autoLine="0" autoPict="0">
                <anchor moveWithCells="1">
                  <from>
                    <xdr:col>1</xdr:col>
                    <xdr:colOff>60960</xdr:colOff>
                    <xdr:row>647</xdr:row>
                    <xdr:rowOff>0</xdr:rowOff>
                  </from>
                  <to>
                    <xdr:col>1</xdr:col>
                    <xdr:colOff>876300</xdr:colOff>
                    <xdr:row>648</xdr:row>
                    <xdr:rowOff>0</xdr:rowOff>
                  </to>
                </anchor>
              </controlPr>
            </control>
          </mc:Choice>
        </mc:AlternateContent>
        <mc:AlternateContent xmlns:mc="http://schemas.openxmlformats.org/markup-compatibility/2006">
          <mc:Choice Requires="x14">
            <control shapeId="1420" r:id="rId199" name="Check Box 396">
              <controlPr defaultSize="0" autoFill="0" autoLine="0" autoPict="0">
                <anchor moveWithCells="1">
                  <from>
                    <xdr:col>1</xdr:col>
                    <xdr:colOff>60960</xdr:colOff>
                    <xdr:row>642</xdr:row>
                    <xdr:rowOff>0</xdr:rowOff>
                  </from>
                  <to>
                    <xdr:col>1</xdr:col>
                    <xdr:colOff>876300</xdr:colOff>
                    <xdr:row>643</xdr:row>
                    <xdr:rowOff>0</xdr:rowOff>
                  </to>
                </anchor>
              </controlPr>
            </control>
          </mc:Choice>
        </mc:AlternateContent>
        <mc:AlternateContent xmlns:mc="http://schemas.openxmlformats.org/markup-compatibility/2006">
          <mc:Choice Requires="x14">
            <control shapeId="1421" r:id="rId200" name="Check Box 397">
              <controlPr defaultSize="0" autoFill="0" autoLine="0" autoPict="0">
                <anchor moveWithCells="1">
                  <from>
                    <xdr:col>1</xdr:col>
                    <xdr:colOff>60960</xdr:colOff>
                    <xdr:row>639</xdr:row>
                    <xdr:rowOff>0</xdr:rowOff>
                  </from>
                  <to>
                    <xdr:col>2</xdr:col>
                    <xdr:colOff>30480</xdr:colOff>
                    <xdr:row>640</xdr:row>
                    <xdr:rowOff>0</xdr:rowOff>
                  </to>
                </anchor>
              </controlPr>
            </control>
          </mc:Choice>
        </mc:AlternateContent>
        <mc:AlternateContent xmlns:mc="http://schemas.openxmlformats.org/markup-compatibility/2006">
          <mc:Choice Requires="x14">
            <control shapeId="1422" r:id="rId201" name="Check Box 398">
              <controlPr defaultSize="0" autoFill="0" autoLine="0" autoPict="0">
                <anchor moveWithCells="1">
                  <from>
                    <xdr:col>1</xdr:col>
                    <xdr:colOff>60960</xdr:colOff>
                    <xdr:row>640</xdr:row>
                    <xdr:rowOff>0</xdr:rowOff>
                  </from>
                  <to>
                    <xdr:col>2</xdr:col>
                    <xdr:colOff>30480</xdr:colOff>
                    <xdr:row>641</xdr:row>
                    <xdr:rowOff>0</xdr:rowOff>
                  </to>
                </anchor>
              </controlPr>
            </control>
          </mc:Choice>
        </mc:AlternateContent>
        <mc:AlternateContent xmlns:mc="http://schemas.openxmlformats.org/markup-compatibility/2006">
          <mc:Choice Requires="x14">
            <control shapeId="1423" r:id="rId202" name="Check Box 399">
              <controlPr defaultSize="0" autoFill="0" autoLine="0" autoPict="0">
                <anchor moveWithCells="1">
                  <from>
                    <xdr:col>1</xdr:col>
                    <xdr:colOff>60960</xdr:colOff>
                    <xdr:row>641</xdr:row>
                    <xdr:rowOff>0</xdr:rowOff>
                  </from>
                  <to>
                    <xdr:col>2</xdr:col>
                    <xdr:colOff>30480</xdr:colOff>
                    <xdr:row>642</xdr:row>
                    <xdr:rowOff>0</xdr:rowOff>
                  </to>
                </anchor>
              </controlPr>
            </control>
          </mc:Choice>
        </mc:AlternateContent>
        <mc:AlternateContent xmlns:mc="http://schemas.openxmlformats.org/markup-compatibility/2006">
          <mc:Choice Requires="x14">
            <control shapeId="1424" r:id="rId203" name="Check Box 400">
              <controlPr defaultSize="0" autoFill="0" autoLine="0" autoPict="0">
                <anchor moveWithCells="1">
                  <from>
                    <xdr:col>1</xdr:col>
                    <xdr:colOff>60960</xdr:colOff>
                    <xdr:row>642</xdr:row>
                    <xdr:rowOff>0</xdr:rowOff>
                  </from>
                  <to>
                    <xdr:col>2</xdr:col>
                    <xdr:colOff>30480</xdr:colOff>
                    <xdr:row>643</xdr:row>
                    <xdr:rowOff>0</xdr:rowOff>
                  </to>
                </anchor>
              </controlPr>
            </control>
          </mc:Choice>
        </mc:AlternateContent>
        <mc:AlternateContent xmlns:mc="http://schemas.openxmlformats.org/markup-compatibility/2006">
          <mc:Choice Requires="x14">
            <control shapeId="1425" r:id="rId204" name="Check Box 401">
              <controlPr defaultSize="0" autoFill="0" autoLine="0" autoPict="0">
                <anchor moveWithCells="1">
                  <from>
                    <xdr:col>1</xdr:col>
                    <xdr:colOff>60960</xdr:colOff>
                    <xdr:row>643</xdr:row>
                    <xdr:rowOff>0</xdr:rowOff>
                  </from>
                  <to>
                    <xdr:col>2</xdr:col>
                    <xdr:colOff>30480</xdr:colOff>
                    <xdr:row>644</xdr:row>
                    <xdr:rowOff>0</xdr:rowOff>
                  </to>
                </anchor>
              </controlPr>
            </control>
          </mc:Choice>
        </mc:AlternateContent>
        <mc:AlternateContent xmlns:mc="http://schemas.openxmlformats.org/markup-compatibility/2006">
          <mc:Choice Requires="x14">
            <control shapeId="1426" r:id="rId205" name="Check Box 402">
              <controlPr defaultSize="0" autoFill="0" autoLine="0" autoPict="0">
                <anchor moveWithCells="1">
                  <from>
                    <xdr:col>1</xdr:col>
                    <xdr:colOff>60960</xdr:colOff>
                    <xdr:row>644</xdr:row>
                    <xdr:rowOff>0</xdr:rowOff>
                  </from>
                  <to>
                    <xdr:col>2</xdr:col>
                    <xdr:colOff>30480</xdr:colOff>
                    <xdr:row>645</xdr:row>
                    <xdr:rowOff>0</xdr:rowOff>
                  </to>
                </anchor>
              </controlPr>
            </control>
          </mc:Choice>
        </mc:AlternateContent>
        <mc:AlternateContent xmlns:mc="http://schemas.openxmlformats.org/markup-compatibility/2006">
          <mc:Choice Requires="x14">
            <control shapeId="1427" r:id="rId206" name="Check Box 403">
              <controlPr defaultSize="0" autoFill="0" autoLine="0" autoPict="0">
                <anchor moveWithCells="1">
                  <from>
                    <xdr:col>1</xdr:col>
                    <xdr:colOff>60960</xdr:colOff>
                    <xdr:row>645</xdr:row>
                    <xdr:rowOff>0</xdr:rowOff>
                  </from>
                  <to>
                    <xdr:col>2</xdr:col>
                    <xdr:colOff>30480</xdr:colOff>
                    <xdr:row>646</xdr:row>
                    <xdr:rowOff>0</xdr:rowOff>
                  </to>
                </anchor>
              </controlPr>
            </control>
          </mc:Choice>
        </mc:AlternateContent>
        <mc:AlternateContent xmlns:mc="http://schemas.openxmlformats.org/markup-compatibility/2006">
          <mc:Choice Requires="x14">
            <control shapeId="1428" r:id="rId207" name="Check Box 404">
              <controlPr defaultSize="0" autoFill="0" autoLine="0" autoPict="0">
                <anchor moveWithCells="1">
                  <from>
                    <xdr:col>1</xdr:col>
                    <xdr:colOff>60960</xdr:colOff>
                    <xdr:row>646</xdr:row>
                    <xdr:rowOff>0</xdr:rowOff>
                  </from>
                  <to>
                    <xdr:col>2</xdr:col>
                    <xdr:colOff>30480</xdr:colOff>
                    <xdr:row>647</xdr:row>
                    <xdr:rowOff>0</xdr:rowOff>
                  </to>
                </anchor>
              </controlPr>
            </control>
          </mc:Choice>
        </mc:AlternateContent>
        <mc:AlternateContent xmlns:mc="http://schemas.openxmlformats.org/markup-compatibility/2006">
          <mc:Choice Requires="x14">
            <control shapeId="1429" r:id="rId208" name="Check Box 405">
              <controlPr defaultSize="0" autoFill="0" autoLine="0" autoPict="0">
                <anchor moveWithCells="1">
                  <from>
                    <xdr:col>1</xdr:col>
                    <xdr:colOff>60960</xdr:colOff>
                    <xdr:row>647</xdr:row>
                    <xdr:rowOff>0</xdr:rowOff>
                  </from>
                  <to>
                    <xdr:col>2</xdr:col>
                    <xdr:colOff>30480</xdr:colOff>
                    <xdr:row>648</xdr:row>
                    <xdr:rowOff>0</xdr:rowOff>
                  </to>
                </anchor>
              </controlPr>
            </control>
          </mc:Choice>
        </mc:AlternateContent>
        <mc:AlternateContent xmlns:mc="http://schemas.openxmlformats.org/markup-compatibility/2006">
          <mc:Choice Requires="x14">
            <control shapeId="1430" r:id="rId209" name="Check Box 406">
              <controlPr defaultSize="0" autoFill="0" autoLine="0" autoPict="0">
                <anchor moveWithCells="1">
                  <from>
                    <xdr:col>1</xdr:col>
                    <xdr:colOff>60960</xdr:colOff>
                    <xdr:row>648</xdr:row>
                    <xdr:rowOff>0</xdr:rowOff>
                  </from>
                  <to>
                    <xdr:col>2</xdr:col>
                    <xdr:colOff>30480</xdr:colOff>
                    <xdr:row>649</xdr:row>
                    <xdr:rowOff>0</xdr:rowOff>
                  </to>
                </anchor>
              </controlPr>
            </control>
          </mc:Choice>
        </mc:AlternateContent>
        <mc:AlternateContent xmlns:mc="http://schemas.openxmlformats.org/markup-compatibility/2006">
          <mc:Choice Requires="x14">
            <control shapeId="1431" r:id="rId210" name="Check Box 407">
              <controlPr defaultSize="0" autoFill="0" autoLine="0" autoPict="0">
                <anchor moveWithCells="1">
                  <from>
                    <xdr:col>1</xdr:col>
                    <xdr:colOff>60960</xdr:colOff>
                    <xdr:row>649</xdr:row>
                    <xdr:rowOff>0</xdr:rowOff>
                  </from>
                  <to>
                    <xdr:col>2</xdr:col>
                    <xdr:colOff>30480</xdr:colOff>
                    <xdr:row>650</xdr:row>
                    <xdr:rowOff>0</xdr:rowOff>
                  </to>
                </anchor>
              </controlPr>
            </control>
          </mc:Choice>
        </mc:AlternateContent>
        <mc:AlternateContent xmlns:mc="http://schemas.openxmlformats.org/markup-compatibility/2006">
          <mc:Choice Requires="x14">
            <control shapeId="1432" r:id="rId211" name="Check Box 408">
              <controlPr defaultSize="0" autoFill="0" autoLine="0" autoPict="0">
                <anchor moveWithCells="1">
                  <from>
                    <xdr:col>1</xdr:col>
                    <xdr:colOff>60960</xdr:colOff>
                    <xdr:row>652</xdr:row>
                    <xdr:rowOff>0</xdr:rowOff>
                  </from>
                  <to>
                    <xdr:col>1</xdr:col>
                    <xdr:colOff>876300</xdr:colOff>
                    <xdr:row>653</xdr:row>
                    <xdr:rowOff>0</xdr:rowOff>
                  </to>
                </anchor>
              </controlPr>
            </control>
          </mc:Choice>
        </mc:AlternateContent>
        <mc:AlternateContent xmlns:mc="http://schemas.openxmlformats.org/markup-compatibility/2006">
          <mc:Choice Requires="x14">
            <control shapeId="1434" r:id="rId212" name="Check Box 410">
              <controlPr defaultSize="0" autoFill="0" autoLine="0" autoPict="0">
                <anchor moveWithCells="1">
                  <from>
                    <xdr:col>1</xdr:col>
                    <xdr:colOff>60960</xdr:colOff>
                    <xdr:row>655</xdr:row>
                    <xdr:rowOff>0</xdr:rowOff>
                  </from>
                  <to>
                    <xdr:col>1</xdr:col>
                    <xdr:colOff>876300</xdr:colOff>
                    <xdr:row>656</xdr:row>
                    <xdr:rowOff>0</xdr:rowOff>
                  </to>
                </anchor>
              </controlPr>
            </control>
          </mc:Choice>
        </mc:AlternateContent>
        <mc:AlternateContent xmlns:mc="http://schemas.openxmlformats.org/markup-compatibility/2006">
          <mc:Choice Requires="x14">
            <control shapeId="1436" r:id="rId213" name="Check Box 412">
              <controlPr defaultSize="0" autoFill="0" autoLine="0" autoPict="0">
                <anchor moveWithCells="1">
                  <from>
                    <xdr:col>1</xdr:col>
                    <xdr:colOff>60960</xdr:colOff>
                    <xdr:row>655</xdr:row>
                    <xdr:rowOff>0</xdr:rowOff>
                  </from>
                  <to>
                    <xdr:col>2</xdr:col>
                    <xdr:colOff>30480</xdr:colOff>
                    <xdr:row>656</xdr:row>
                    <xdr:rowOff>0</xdr:rowOff>
                  </to>
                </anchor>
              </controlPr>
            </control>
          </mc:Choice>
        </mc:AlternateContent>
        <mc:AlternateContent xmlns:mc="http://schemas.openxmlformats.org/markup-compatibility/2006">
          <mc:Choice Requires="x14">
            <control shapeId="1437" r:id="rId214" name="Check Box 413">
              <controlPr defaultSize="0" autoFill="0" autoLine="0" autoPict="0">
                <anchor moveWithCells="1">
                  <from>
                    <xdr:col>1</xdr:col>
                    <xdr:colOff>60960</xdr:colOff>
                    <xdr:row>658</xdr:row>
                    <xdr:rowOff>0</xdr:rowOff>
                  </from>
                  <to>
                    <xdr:col>1</xdr:col>
                    <xdr:colOff>876300</xdr:colOff>
                    <xdr:row>659</xdr:row>
                    <xdr:rowOff>0</xdr:rowOff>
                  </to>
                </anchor>
              </controlPr>
            </control>
          </mc:Choice>
        </mc:AlternateContent>
        <mc:AlternateContent xmlns:mc="http://schemas.openxmlformats.org/markup-compatibility/2006">
          <mc:Choice Requires="x14">
            <control shapeId="1438" r:id="rId215" name="Check Box 414">
              <controlPr defaultSize="0" autoFill="0" autoLine="0" autoPict="0">
                <anchor moveWithCells="1">
                  <from>
                    <xdr:col>1</xdr:col>
                    <xdr:colOff>60960</xdr:colOff>
                    <xdr:row>659</xdr:row>
                    <xdr:rowOff>0</xdr:rowOff>
                  </from>
                  <to>
                    <xdr:col>1</xdr:col>
                    <xdr:colOff>876300</xdr:colOff>
                    <xdr:row>660</xdr:row>
                    <xdr:rowOff>0</xdr:rowOff>
                  </to>
                </anchor>
              </controlPr>
            </control>
          </mc:Choice>
        </mc:AlternateContent>
        <mc:AlternateContent xmlns:mc="http://schemas.openxmlformats.org/markup-compatibility/2006">
          <mc:Choice Requires="x14">
            <control shapeId="1439" r:id="rId216" name="Check Box 415">
              <controlPr defaultSize="0" autoFill="0" autoLine="0" autoPict="0">
                <anchor moveWithCells="1">
                  <from>
                    <xdr:col>1</xdr:col>
                    <xdr:colOff>60960</xdr:colOff>
                    <xdr:row>662</xdr:row>
                    <xdr:rowOff>0</xdr:rowOff>
                  </from>
                  <to>
                    <xdr:col>1</xdr:col>
                    <xdr:colOff>876300</xdr:colOff>
                    <xdr:row>663</xdr:row>
                    <xdr:rowOff>0</xdr:rowOff>
                  </to>
                </anchor>
              </controlPr>
            </control>
          </mc:Choice>
        </mc:AlternateContent>
        <mc:AlternateContent xmlns:mc="http://schemas.openxmlformats.org/markup-compatibility/2006">
          <mc:Choice Requires="x14">
            <control shapeId="1440" r:id="rId217" name="Check Box 416">
              <controlPr defaultSize="0" autoFill="0" autoLine="0" autoPict="0">
                <anchor moveWithCells="1">
                  <from>
                    <xdr:col>1</xdr:col>
                    <xdr:colOff>60960</xdr:colOff>
                    <xdr:row>663</xdr:row>
                    <xdr:rowOff>0</xdr:rowOff>
                  </from>
                  <to>
                    <xdr:col>1</xdr:col>
                    <xdr:colOff>876300</xdr:colOff>
                    <xdr:row>664</xdr:row>
                    <xdr:rowOff>0</xdr:rowOff>
                  </to>
                </anchor>
              </controlPr>
            </control>
          </mc:Choice>
        </mc:AlternateContent>
        <mc:AlternateContent xmlns:mc="http://schemas.openxmlformats.org/markup-compatibility/2006">
          <mc:Choice Requires="x14">
            <control shapeId="1441" r:id="rId218" name="Check Box 417">
              <controlPr defaultSize="0" autoFill="0" autoLine="0" autoPict="0">
                <anchor moveWithCells="1">
                  <from>
                    <xdr:col>1</xdr:col>
                    <xdr:colOff>60960</xdr:colOff>
                    <xdr:row>664</xdr:row>
                    <xdr:rowOff>0</xdr:rowOff>
                  </from>
                  <to>
                    <xdr:col>1</xdr:col>
                    <xdr:colOff>876300</xdr:colOff>
                    <xdr:row>665</xdr:row>
                    <xdr:rowOff>0</xdr:rowOff>
                  </to>
                </anchor>
              </controlPr>
            </control>
          </mc:Choice>
        </mc:AlternateContent>
        <mc:AlternateContent xmlns:mc="http://schemas.openxmlformats.org/markup-compatibility/2006">
          <mc:Choice Requires="x14">
            <control shapeId="1442" r:id="rId219" name="Check Box 418">
              <controlPr defaultSize="0" autoFill="0" autoLine="0" autoPict="0">
                <anchor moveWithCells="1">
                  <from>
                    <xdr:col>1</xdr:col>
                    <xdr:colOff>60960</xdr:colOff>
                    <xdr:row>667</xdr:row>
                    <xdr:rowOff>0</xdr:rowOff>
                  </from>
                  <to>
                    <xdr:col>1</xdr:col>
                    <xdr:colOff>876300</xdr:colOff>
                    <xdr:row>668</xdr:row>
                    <xdr:rowOff>0</xdr:rowOff>
                  </to>
                </anchor>
              </controlPr>
            </control>
          </mc:Choice>
        </mc:AlternateContent>
        <mc:AlternateContent xmlns:mc="http://schemas.openxmlformats.org/markup-compatibility/2006">
          <mc:Choice Requires="x14">
            <control shapeId="1443" r:id="rId220" name="Check Box 419">
              <controlPr defaultSize="0" autoFill="0" autoLine="0" autoPict="0">
                <anchor moveWithCells="1">
                  <from>
                    <xdr:col>1</xdr:col>
                    <xdr:colOff>60960</xdr:colOff>
                    <xdr:row>668</xdr:row>
                    <xdr:rowOff>0</xdr:rowOff>
                  </from>
                  <to>
                    <xdr:col>1</xdr:col>
                    <xdr:colOff>876300</xdr:colOff>
                    <xdr:row>669</xdr:row>
                    <xdr:rowOff>0</xdr:rowOff>
                  </to>
                </anchor>
              </controlPr>
            </control>
          </mc:Choice>
        </mc:AlternateContent>
        <mc:AlternateContent xmlns:mc="http://schemas.openxmlformats.org/markup-compatibility/2006">
          <mc:Choice Requires="x14">
            <control shapeId="1444" r:id="rId221" name="Check Box 420">
              <controlPr defaultSize="0" autoFill="0" autoLine="0" autoPict="0">
                <anchor moveWithCells="1">
                  <from>
                    <xdr:col>1</xdr:col>
                    <xdr:colOff>60960</xdr:colOff>
                    <xdr:row>669</xdr:row>
                    <xdr:rowOff>0</xdr:rowOff>
                  </from>
                  <to>
                    <xdr:col>1</xdr:col>
                    <xdr:colOff>876300</xdr:colOff>
                    <xdr:row>670</xdr:row>
                    <xdr:rowOff>0</xdr:rowOff>
                  </to>
                </anchor>
              </controlPr>
            </control>
          </mc:Choice>
        </mc:AlternateContent>
        <mc:AlternateContent xmlns:mc="http://schemas.openxmlformats.org/markup-compatibility/2006">
          <mc:Choice Requires="x14">
            <control shapeId="1445" r:id="rId222" name="Check Box 421">
              <controlPr defaultSize="0" autoFill="0" autoLine="0" autoPict="0">
                <anchor moveWithCells="1">
                  <from>
                    <xdr:col>1</xdr:col>
                    <xdr:colOff>60960</xdr:colOff>
                    <xdr:row>670</xdr:row>
                    <xdr:rowOff>0</xdr:rowOff>
                  </from>
                  <to>
                    <xdr:col>1</xdr:col>
                    <xdr:colOff>876300</xdr:colOff>
                    <xdr:row>671</xdr:row>
                    <xdr:rowOff>0</xdr:rowOff>
                  </to>
                </anchor>
              </controlPr>
            </control>
          </mc:Choice>
        </mc:AlternateContent>
        <mc:AlternateContent xmlns:mc="http://schemas.openxmlformats.org/markup-compatibility/2006">
          <mc:Choice Requires="x14">
            <control shapeId="1446" r:id="rId223" name="Check Box 422">
              <controlPr defaultSize="0" autoFill="0" autoLine="0" autoPict="0">
                <anchor moveWithCells="1">
                  <from>
                    <xdr:col>1</xdr:col>
                    <xdr:colOff>60960</xdr:colOff>
                    <xdr:row>671</xdr:row>
                    <xdr:rowOff>0</xdr:rowOff>
                  </from>
                  <to>
                    <xdr:col>1</xdr:col>
                    <xdr:colOff>876300</xdr:colOff>
                    <xdr:row>672</xdr:row>
                    <xdr:rowOff>0</xdr:rowOff>
                  </to>
                </anchor>
              </controlPr>
            </control>
          </mc:Choice>
        </mc:AlternateContent>
        <mc:AlternateContent xmlns:mc="http://schemas.openxmlformats.org/markup-compatibility/2006">
          <mc:Choice Requires="x14">
            <control shapeId="1447" r:id="rId224" name="Check Box 423">
              <controlPr defaultSize="0" autoFill="0" autoLine="0" autoPict="0">
                <anchor moveWithCells="1">
                  <from>
                    <xdr:col>1</xdr:col>
                    <xdr:colOff>60960</xdr:colOff>
                    <xdr:row>661</xdr:row>
                    <xdr:rowOff>0</xdr:rowOff>
                  </from>
                  <to>
                    <xdr:col>1</xdr:col>
                    <xdr:colOff>876300</xdr:colOff>
                    <xdr:row>662</xdr:row>
                    <xdr:rowOff>0</xdr:rowOff>
                  </to>
                </anchor>
              </controlPr>
            </control>
          </mc:Choice>
        </mc:AlternateContent>
        <mc:AlternateContent xmlns:mc="http://schemas.openxmlformats.org/markup-compatibility/2006">
          <mc:Choice Requires="x14">
            <control shapeId="1448" r:id="rId225" name="Check Box 424">
              <controlPr defaultSize="0" autoFill="0" autoLine="0" autoPict="0">
                <anchor moveWithCells="1">
                  <from>
                    <xdr:col>1</xdr:col>
                    <xdr:colOff>60960</xdr:colOff>
                    <xdr:row>666</xdr:row>
                    <xdr:rowOff>0</xdr:rowOff>
                  </from>
                  <to>
                    <xdr:col>1</xdr:col>
                    <xdr:colOff>876300</xdr:colOff>
                    <xdr:row>667</xdr:row>
                    <xdr:rowOff>0</xdr:rowOff>
                  </to>
                </anchor>
              </controlPr>
            </control>
          </mc:Choice>
        </mc:AlternateContent>
        <mc:AlternateContent xmlns:mc="http://schemas.openxmlformats.org/markup-compatibility/2006">
          <mc:Choice Requires="x14">
            <control shapeId="1449" r:id="rId226" name="Check Box 425">
              <controlPr defaultSize="0" autoFill="0" autoLine="0" autoPict="0">
                <anchor moveWithCells="1">
                  <from>
                    <xdr:col>1</xdr:col>
                    <xdr:colOff>60960</xdr:colOff>
                    <xdr:row>660</xdr:row>
                    <xdr:rowOff>0</xdr:rowOff>
                  </from>
                  <to>
                    <xdr:col>2</xdr:col>
                    <xdr:colOff>53340</xdr:colOff>
                    <xdr:row>661</xdr:row>
                    <xdr:rowOff>0</xdr:rowOff>
                  </to>
                </anchor>
              </controlPr>
            </control>
          </mc:Choice>
        </mc:AlternateContent>
        <mc:AlternateContent xmlns:mc="http://schemas.openxmlformats.org/markup-compatibility/2006">
          <mc:Choice Requires="x14">
            <control shapeId="1450" r:id="rId227" name="Check Box 426">
              <controlPr defaultSize="0" autoFill="0" autoLine="0" autoPict="0">
                <anchor moveWithCells="1">
                  <from>
                    <xdr:col>1</xdr:col>
                    <xdr:colOff>60960</xdr:colOff>
                    <xdr:row>661</xdr:row>
                    <xdr:rowOff>0</xdr:rowOff>
                  </from>
                  <to>
                    <xdr:col>2</xdr:col>
                    <xdr:colOff>53340</xdr:colOff>
                    <xdr:row>662</xdr:row>
                    <xdr:rowOff>0</xdr:rowOff>
                  </to>
                </anchor>
              </controlPr>
            </control>
          </mc:Choice>
        </mc:AlternateContent>
        <mc:AlternateContent xmlns:mc="http://schemas.openxmlformats.org/markup-compatibility/2006">
          <mc:Choice Requires="x14">
            <control shapeId="1451" r:id="rId228" name="Check Box 427">
              <controlPr defaultSize="0" autoFill="0" autoLine="0" autoPict="0">
                <anchor moveWithCells="1">
                  <from>
                    <xdr:col>1</xdr:col>
                    <xdr:colOff>60960</xdr:colOff>
                    <xdr:row>662</xdr:row>
                    <xdr:rowOff>0</xdr:rowOff>
                  </from>
                  <to>
                    <xdr:col>2</xdr:col>
                    <xdr:colOff>53340</xdr:colOff>
                    <xdr:row>663</xdr:row>
                    <xdr:rowOff>0</xdr:rowOff>
                  </to>
                </anchor>
              </controlPr>
            </control>
          </mc:Choice>
        </mc:AlternateContent>
        <mc:AlternateContent xmlns:mc="http://schemas.openxmlformats.org/markup-compatibility/2006">
          <mc:Choice Requires="x14">
            <control shapeId="1452" r:id="rId229" name="Check Box 428">
              <controlPr defaultSize="0" autoFill="0" autoLine="0" autoPict="0">
                <anchor moveWithCells="1">
                  <from>
                    <xdr:col>1</xdr:col>
                    <xdr:colOff>60960</xdr:colOff>
                    <xdr:row>663</xdr:row>
                    <xdr:rowOff>0</xdr:rowOff>
                  </from>
                  <to>
                    <xdr:col>2</xdr:col>
                    <xdr:colOff>53340</xdr:colOff>
                    <xdr:row>664</xdr:row>
                    <xdr:rowOff>0</xdr:rowOff>
                  </to>
                </anchor>
              </controlPr>
            </control>
          </mc:Choice>
        </mc:AlternateContent>
        <mc:AlternateContent xmlns:mc="http://schemas.openxmlformats.org/markup-compatibility/2006">
          <mc:Choice Requires="x14">
            <control shapeId="1453" r:id="rId230" name="Check Box 429">
              <controlPr defaultSize="0" autoFill="0" autoLine="0" autoPict="0">
                <anchor moveWithCells="1">
                  <from>
                    <xdr:col>1</xdr:col>
                    <xdr:colOff>60960</xdr:colOff>
                    <xdr:row>664</xdr:row>
                    <xdr:rowOff>0</xdr:rowOff>
                  </from>
                  <to>
                    <xdr:col>2</xdr:col>
                    <xdr:colOff>53340</xdr:colOff>
                    <xdr:row>665</xdr:row>
                    <xdr:rowOff>0</xdr:rowOff>
                  </to>
                </anchor>
              </controlPr>
            </control>
          </mc:Choice>
        </mc:AlternateContent>
        <mc:AlternateContent xmlns:mc="http://schemas.openxmlformats.org/markup-compatibility/2006">
          <mc:Choice Requires="x14">
            <control shapeId="1454" r:id="rId231" name="Check Box 430">
              <controlPr defaultSize="0" autoFill="0" autoLine="0" autoPict="0">
                <anchor moveWithCells="1">
                  <from>
                    <xdr:col>1</xdr:col>
                    <xdr:colOff>60960</xdr:colOff>
                    <xdr:row>665</xdr:row>
                    <xdr:rowOff>0</xdr:rowOff>
                  </from>
                  <to>
                    <xdr:col>2</xdr:col>
                    <xdr:colOff>53340</xdr:colOff>
                    <xdr:row>666</xdr:row>
                    <xdr:rowOff>0</xdr:rowOff>
                  </to>
                </anchor>
              </controlPr>
            </control>
          </mc:Choice>
        </mc:AlternateContent>
        <mc:AlternateContent xmlns:mc="http://schemas.openxmlformats.org/markup-compatibility/2006">
          <mc:Choice Requires="x14">
            <control shapeId="1455" r:id="rId232" name="Check Box 431">
              <controlPr defaultSize="0" autoFill="0" autoLine="0" autoPict="0">
                <anchor moveWithCells="1">
                  <from>
                    <xdr:col>1</xdr:col>
                    <xdr:colOff>60960</xdr:colOff>
                    <xdr:row>666</xdr:row>
                    <xdr:rowOff>0</xdr:rowOff>
                  </from>
                  <to>
                    <xdr:col>2</xdr:col>
                    <xdr:colOff>53340</xdr:colOff>
                    <xdr:row>667</xdr:row>
                    <xdr:rowOff>0</xdr:rowOff>
                  </to>
                </anchor>
              </controlPr>
            </control>
          </mc:Choice>
        </mc:AlternateContent>
        <mc:AlternateContent xmlns:mc="http://schemas.openxmlformats.org/markup-compatibility/2006">
          <mc:Choice Requires="x14">
            <control shapeId="1456" r:id="rId233" name="Check Box 432">
              <controlPr defaultSize="0" autoFill="0" autoLine="0" autoPict="0">
                <anchor moveWithCells="1">
                  <from>
                    <xdr:col>1</xdr:col>
                    <xdr:colOff>60960</xdr:colOff>
                    <xdr:row>667</xdr:row>
                    <xdr:rowOff>0</xdr:rowOff>
                  </from>
                  <to>
                    <xdr:col>2</xdr:col>
                    <xdr:colOff>53340</xdr:colOff>
                    <xdr:row>668</xdr:row>
                    <xdr:rowOff>0</xdr:rowOff>
                  </to>
                </anchor>
              </controlPr>
            </control>
          </mc:Choice>
        </mc:AlternateContent>
        <mc:AlternateContent xmlns:mc="http://schemas.openxmlformats.org/markup-compatibility/2006">
          <mc:Choice Requires="x14">
            <control shapeId="1457" r:id="rId234" name="Check Box 433">
              <controlPr defaultSize="0" autoFill="0" autoLine="0" autoPict="0">
                <anchor moveWithCells="1">
                  <from>
                    <xdr:col>1</xdr:col>
                    <xdr:colOff>60960</xdr:colOff>
                    <xdr:row>668</xdr:row>
                    <xdr:rowOff>0</xdr:rowOff>
                  </from>
                  <to>
                    <xdr:col>2</xdr:col>
                    <xdr:colOff>53340</xdr:colOff>
                    <xdr:row>669</xdr:row>
                    <xdr:rowOff>0</xdr:rowOff>
                  </to>
                </anchor>
              </controlPr>
            </control>
          </mc:Choice>
        </mc:AlternateContent>
        <mc:AlternateContent xmlns:mc="http://schemas.openxmlformats.org/markup-compatibility/2006">
          <mc:Choice Requires="x14">
            <control shapeId="1458" r:id="rId235" name="Check Box 434">
              <controlPr defaultSize="0" autoFill="0" autoLine="0" autoPict="0">
                <anchor moveWithCells="1">
                  <from>
                    <xdr:col>1</xdr:col>
                    <xdr:colOff>60960</xdr:colOff>
                    <xdr:row>669</xdr:row>
                    <xdr:rowOff>0</xdr:rowOff>
                  </from>
                  <to>
                    <xdr:col>2</xdr:col>
                    <xdr:colOff>53340</xdr:colOff>
                    <xdr:row>670</xdr:row>
                    <xdr:rowOff>0</xdr:rowOff>
                  </to>
                </anchor>
              </controlPr>
            </control>
          </mc:Choice>
        </mc:AlternateContent>
        <mc:AlternateContent xmlns:mc="http://schemas.openxmlformats.org/markup-compatibility/2006">
          <mc:Choice Requires="x14">
            <control shapeId="1459" r:id="rId236" name="Check Box 435">
              <controlPr defaultSize="0" autoFill="0" autoLine="0" autoPict="0">
                <anchor moveWithCells="1">
                  <from>
                    <xdr:col>1</xdr:col>
                    <xdr:colOff>60960</xdr:colOff>
                    <xdr:row>670</xdr:row>
                    <xdr:rowOff>0</xdr:rowOff>
                  </from>
                  <to>
                    <xdr:col>2</xdr:col>
                    <xdr:colOff>53340</xdr:colOff>
                    <xdr:row>671</xdr:row>
                    <xdr:rowOff>0</xdr:rowOff>
                  </to>
                </anchor>
              </controlPr>
            </control>
          </mc:Choice>
        </mc:AlternateContent>
        <mc:AlternateContent xmlns:mc="http://schemas.openxmlformats.org/markup-compatibility/2006">
          <mc:Choice Requires="x14">
            <control shapeId="1460" r:id="rId237" name="Check Box 436">
              <controlPr defaultSize="0" autoFill="0" autoLine="0" autoPict="0">
                <anchor moveWithCells="1">
                  <from>
                    <xdr:col>1</xdr:col>
                    <xdr:colOff>60960</xdr:colOff>
                    <xdr:row>671</xdr:row>
                    <xdr:rowOff>0</xdr:rowOff>
                  </from>
                  <to>
                    <xdr:col>2</xdr:col>
                    <xdr:colOff>53340</xdr:colOff>
                    <xdr:row>672</xdr:row>
                    <xdr:rowOff>0</xdr:rowOff>
                  </to>
                </anchor>
              </controlPr>
            </control>
          </mc:Choice>
        </mc:AlternateContent>
        <mc:AlternateContent xmlns:mc="http://schemas.openxmlformats.org/markup-compatibility/2006">
          <mc:Choice Requires="x14">
            <control shapeId="1461" r:id="rId238" name="Check Box 437">
              <controlPr defaultSize="0" autoFill="0" autoLine="0" autoPict="0">
                <anchor moveWithCells="1">
                  <from>
                    <xdr:col>1</xdr:col>
                    <xdr:colOff>60960</xdr:colOff>
                    <xdr:row>672</xdr:row>
                    <xdr:rowOff>0</xdr:rowOff>
                  </from>
                  <to>
                    <xdr:col>2</xdr:col>
                    <xdr:colOff>53340</xdr:colOff>
                    <xdr:row>673</xdr:row>
                    <xdr:rowOff>0</xdr:rowOff>
                  </to>
                </anchor>
              </controlPr>
            </control>
          </mc:Choice>
        </mc:AlternateContent>
        <mc:AlternateContent xmlns:mc="http://schemas.openxmlformats.org/markup-compatibility/2006">
          <mc:Choice Requires="x14">
            <control shapeId="1462" r:id="rId239" name="Check Box 438">
              <controlPr defaultSize="0" autoFill="0" autoLine="0" autoPict="0">
                <anchor moveWithCells="1">
                  <from>
                    <xdr:col>1</xdr:col>
                    <xdr:colOff>60960</xdr:colOff>
                    <xdr:row>673</xdr:row>
                    <xdr:rowOff>0</xdr:rowOff>
                  </from>
                  <to>
                    <xdr:col>2</xdr:col>
                    <xdr:colOff>53340</xdr:colOff>
                    <xdr:row>674</xdr:row>
                    <xdr:rowOff>0</xdr:rowOff>
                  </to>
                </anchor>
              </controlPr>
            </control>
          </mc:Choice>
        </mc:AlternateContent>
        <mc:AlternateContent xmlns:mc="http://schemas.openxmlformats.org/markup-compatibility/2006">
          <mc:Choice Requires="x14">
            <control shapeId="1463" r:id="rId240" name="Check Box 439">
              <controlPr defaultSize="0" autoFill="0" autoLine="0" autoPict="0">
                <anchor moveWithCells="1">
                  <from>
                    <xdr:col>1</xdr:col>
                    <xdr:colOff>60960</xdr:colOff>
                    <xdr:row>674</xdr:row>
                    <xdr:rowOff>0</xdr:rowOff>
                  </from>
                  <to>
                    <xdr:col>2</xdr:col>
                    <xdr:colOff>53340</xdr:colOff>
                    <xdr:row>675</xdr:row>
                    <xdr:rowOff>0</xdr:rowOff>
                  </to>
                </anchor>
              </controlPr>
            </control>
          </mc:Choice>
        </mc:AlternateContent>
        <mc:AlternateContent xmlns:mc="http://schemas.openxmlformats.org/markup-compatibility/2006">
          <mc:Choice Requires="x14">
            <control shapeId="1464" r:id="rId241" name="Check Box 440">
              <controlPr defaultSize="0" autoFill="0" autoLine="0" autoPict="0">
                <anchor moveWithCells="1">
                  <from>
                    <xdr:col>1</xdr:col>
                    <xdr:colOff>60960</xdr:colOff>
                    <xdr:row>675</xdr:row>
                    <xdr:rowOff>0</xdr:rowOff>
                  </from>
                  <to>
                    <xdr:col>1</xdr:col>
                    <xdr:colOff>876300</xdr:colOff>
                    <xdr:row>676</xdr:row>
                    <xdr:rowOff>0</xdr:rowOff>
                  </to>
                </anchor>
              </controlPr>
            </control>
          </mc:Choice>
        </mc:AlternateContent>
        <mc:AlternateContent xmlns:mc="http://schemas.openxmlformats.org/markup-compatibility/2006">
          <mc:Choice Requires="x14">
            <control shapeId="1465" r:id="rId242" name="Check Box 441">
              <controlPr defaultSize="0" autoFill="0" autoLine="0" autoPict="0">
                <anchor moveWithCells="1">
                  <from>
                    <xdr:col>1</xdr:col>
                    <xdr:colOff>60960</xdr:colOff>
                    <xdr:row>676</xdr:row>
                    <xdr:rowOff>0</xdr:rowOff>
                  </from>
                  <to>
                    <xdr:col>1</xdr:col>
                    <xdr:colOff>876300</xdr:colOff>
                    <xdr:row>677</xdr:row>
                    <xdr:rowOff>0</xdr:rowOff>
                  </to>
                </anchor>
              </controlPr>
            </control>
          </mc:Choice>
        </mc:AlternateContent>
        <mc:AlternateContent xmlns:mc="http://schemas.openxmlformats.org/markup-compatibility/2006">
          <mc:Choice Requires="x14">
            <control shapeId="1466" r:id="rId243" name="Check Box 442">
              <controlPr defaultSize="0" autoFill="0" autoLine="0" autoPict="0">
                <anchor moveWithCells="1">
                  <from>
                    <xdr:col>1</xdr:col>
                    <xdr:colOff>60960</xdr:colOff>
                    <xdr:row>679</xdr:row>
                    <xdr:rowOff>0</xdr:rowOff>
                  </from>
                  <to>
                    <xdr:col>1</xdr:col>
                    <xdr:colOff>876300</xdr:colOff>
                    <xdr:row>680</xdr:row>
                    <xdr:rowOff>0</xdr:rowOff>
                  </to>
                </anchor>
              </controlPr>
            </control>
          </mc:Choice>
        </mc:AlternateContent>
        <mc:AlternateContent xmlns:mc="http://schemas.openxmlformats.org/markup-compatibility/2006">
          <mc:Choice Requires="x14">
            <control shapeId="1467" r:id="rId244" name="Check Box 443">
              <controlPr defaultSize="0" autoFill="0" autoLine="0" autoPict="0">
                <anchor moveWithCells="1">
                  <from>
                    <xdr:col>1</xdr:col>
                    <xdr:colOff>60960</xdr:colOff>
                    <xdr:row>680</xdr:row>
                    <xdr:rowOff>0</xdr:rowOff>
                  </from>
                  <to>
                    <xdr:col>1</xdr:col>
                    <xdr:colOff>876300</xdr:colOff>
                    <xdr:row>681</xdr:row>
                    <xdr:rowOff>0</xdr:rowOff>
                  </to>
                </anchor>
              </controlPr>
            </control>
          </mc:Choice>
        </mc:AlternateContent>
        <mc:AlternateContent xmlns:mc="http://schemas.openxmlformats.org/markup-compatibility/2006">
          <mc:Choice Requires="x14">
            <control shapeId="1468" r:id="rId245" name="Check Box 444">
              <controlPr defaultSize="0" autoFill="0" autoLine="0" autoPict="0">
                <anchor moveWithCells="1">
                  <from>
                    <xdr:col>1</xdr:col>
                    <xdr:colOff>60960</xdr:colOff>
                    <xdr:row>681</xdr:row>
                    <xdr:rowOff>0</xdr:rowOff>
                  </from>
                  <to>
                    <xdr:col>1</xdr:col>
                    <xdr:colOff>876300</xdr:colOff>
                    <xdr:row>682</xdr:row>
                    <xdr:rowOff>0</xdr:rowOff>
                  </to>
                </anchor>
              </controlPr>
            </control>
          </mc:Choice>
        </mc:AlternateContent>
        <mc:AlternateContent xmlns:mc="http://schemas.openxmlformats.org/markup-compatibility/2006">
          <mc:Choice Requires="x14">
            <control shapeId="1469" r:id="rId246" name="Check Box 445">
              <controlPr defaultSize="0" autoFill="0" autoLine="0" autoPict="0">
                <anchor moveWithCells="1">
                  <from>
                    <xdr:col>1</xdr:col>
                    <xdr:colOff>60960</xdr:colOff>
                    <xdr:row>682</xdr:row>
                    <xdr:rowOff>0</xdr:rowOff>
                  </from>
                  <to>
                    <xdr:col>1</xdr:col>
                    <xdr:colOff>876300</xdr:colOff>
                    <xdr:row>683</xdr:row>
                    <xdr:rowOff>0</xdr:rowOff>
                  </to>
                </anchor>
              </controlPr>
            </control>
          </mc:Choice>
        </mc:AlternateContent>
        <mc:AlternateContent xmlns:mc="http://schemas.openxmlformats.org/markup-compatibility/2006">
          <mc:Choice Requires="x14">
            <control shapeId="1470" r:id="rId247" name="Check Box 446">
              <controlPr defaultSize="0" autoFill="0" autoLine="0" autoPict="0">
                <anchor moveWithCells="1">
                  <from>
                    <xdr:col>1</xdr:col>
                    <xdr:colOff>60960</xdr:colOff>
                    <xdr:row>683</xdr:row>
                    <xdr:rowOff>0</xdr:rowOff>
                  </from>
                  <to>
                    <xdr:col>1</xdr:col>
                    <xdr:colOff>876300</xdr:colOff>
                    <xdr:row>684</xdr:row>
                    <xdr:rowOff>0</xdr:rowOff>
                  </to>
                </anchor>
              </controlPr>
            </control>
          </mc:Choice>
        </mc:AlternateContent>
        <mc:AlternateContent xmlns:mc="http://schemas.openxmlformats.org/markup-compatibility/2006">
          <mc:Choice Requires="x14">
            <control shapeId="1471" r:id="rId248" name="Check Box 447">
              <controlPr defaultSize="0" autoFill="0" autoLine="0" autoPict="0">
                <anchor moveWithCells="1">
                  <from>
                    <xdr:col>1</xdr:col>
                    <xdr:colOff>60960</xdr:colOff>
                    <xdr:row>678</xdr:row>
                    <xdr:rowOff>0</xdr:rowOff>
                  </from>
                  <to>
                    <xdr:col>1</xdr:col>
                    <xdr:colOff>876300</xdr:colOff>
                    <xdr:row>679</xdr:row>
                    <xdr:rowOff>0</xdr:rowOff>
                  </to>
                </anchor>
              </controlPr>
            </control>
          </mc:Choice>
        </mc:AlternateContent>
        <mc:AlternateContent xmlns:mc="http://schemas.openxmlformats.org/markup-compatibility/2006">
          <mc:Choice Requires="x14">
            <control shapeId="1472" r:id="rId249" name="Check Box 448">
              <controlPr defaultSize="0" autoFill="0" autoLine="0" autoPict="0">
                <anchor moveWithCells="1">
                  <from>
                    <xdr:col>1</xdr:col>
                    <xdr:colOff>60960</xdr:colOff>
                    <xdr:row>675</xdr:row>
                    <xdr:rowOff>0</xdr:rowOff>
                  </from>
                  <to>
                    <xdr:col>2</xdr:col>
                    <xdr:colOff>53340</xdr:colOff>
                    <xdr:row>676</xdr:row>
                    <xdr:rowOff>0</xdr:rowOff>
                  </to>
                </anchor>
              </controlPr>
            </control>
          </mc:Choice>
        </mc:AlternateContent>
        <mc:AlternateContent xmlns:mc="http://schemas.openxmlformats.org/markup-compatibility/2006">
          <mc:Choice Requires="x14">
            <control shapeId="1473" r:id="rId250" name="Check Box 449">
              <controlPr defaultSize="0" autoFill="0" autoLine="0" autoPict="0">
                <anchor moveWithCells="1">
                  <from>
                    <xdr:col>1</xdr:col>
                    <xdr:colOff>60960</xdr:colOff>
                    <xdr:row>676</xdr:row>
                    <xdr:rowOff>0</xdr:rowOff>
                  </from>
                  <to>
                    <xdr:col>2</xdr:col>
                    <xdr:colOff>53340</xdr:colOff>
                    <xdr:row>677</xdr:row>
                    <xdr:rowOff>0</xdr:rowOff>
                  </to>
                </anchor>
              </controlPr>
            </control>
          </mc:Choice>
        </mc:AlternateContent>
        <mc:AlternateContent xmlns:mc="http://schemas.openxmlformats.org/markup-compatibility/2006">
          <mc:Choice Requires="x14">
            <control shapeId="1474" r:id="rId251" name="Check Box 450">
              <controlPr defaultSize="0" autoFill="0" autoLine="0" autoPict="0">
                <anchor moveWithCells="1">
                  <from>
                    <xdr:col>1</xdr:col>
                    <xdr:colOff>60960</xdr:colOff>
                    <xdr:row>677</xdr:row>
                    <xdr:rowOff>0</xdr:rowOff>
                  </from>
                  <to>
                    <xdr:col>2</xdr:col>
                    <xdr:colOff>53340</xdr:colOff>
                    <xdr:row>678</xdr:row>
                    <xdr:rowOff>0</xdr:rowOff>
                  </to>
                </anchor>
              </controlPr>
            </control>
          </mc:Choice>
        </mc:AlternateContent>
        <mc:AlternateContent xmlns:mc="http://schemas.openxmlformats.org/markup-compatibility/2006">
          <mc:Choice Requires="x14">
            <control shapeId="1475" r:id="rId252" name="Check Box 451">
              <controlPr defaultSize="0" autoFill="0" autoLine="0" autoPict="0">
                <anchor moveWithCells="1">
                  <from>
                    <xdr:col>1</xdr:col>
                    <xdr:colOff>60960</xdr:colOff>
                    <xdr:row>678</xdr:row>
                    <xdr:rowOff>0</xdr:rowOff>
                  </from>
                  <to>
                    <xdr:col>2</xdr:col>
                    <xdr:colOff>53340</xdr:colOff>
                    <xdr:row>679</xdr:row>
                    <xdr:rowOff>0</xdr:rowOff>
                  </to>
                </anchor>
              </controlPr>
            </control>
          </mc:Choice>
        </mc:AlternateContent>
        <mc:AlternateContent xmlns:mc="http://schemas.openxmlformats.org/markup-compatibility/2006">
          <mc:Choice Requires="x14">
            <control shapeId="1476" r:id="rId253" name="Check Box 452">
              <controlPr defaultSize="0" autoFill="0" autoLine="0" autoPict="0">
                <anchor moveWithCells="1">
                  <from>
                    <xdr:col>1</xdr:col>
                    <xdr:colOff>60960</xdr:colOff>
                    <xdr:row>679</xdr:row>
                    <xdr:rowOff>0</xdr:rowOff>
                  </from>
                  <to>
                    <xdr:col>2</xdr:col>
                    <xdr:colOff>53340</xdr:colOff>
                    <xdr:row>680</xdr:row>
                    <xdr:rowOff>0</xdr:rowOff>
                  </to>
                </anchor>
              </controlPr>
            </control>
          </mc:Choice>
        </mc:AlternateContent>
        <mc:AlternateContent xmlns:mc="http://schemas.openxmlformats.org/markup-compatibility/2006">
          <mc:Choice Requires="x14">
            <control shapeId="1477" r:id="rId254" name="Check Box 453">
              <controlPr defaultSize="0" autoFill="0" autoLine="0" autoPict="0">
                <anchor moveWithCells="1">
                  <from>
                    <xdr:col>1</xdr:col>
                    <xdr:colOff>60960</xdr:colOff>
                    <xdr:row>680</xdr:row>
                    <xdr:rowOff>0</xdr:rowOff>
                  </from>
                  <to>
                    <xdr:col>2</xdr:col>
                    <xdr:colOff>53340</xdr:colOff>
                    <xdr:row>681</xdr:row>
                    <xdr:rowOff>0</xdr:rowOff>
                  </to>
                </anchor>
              </controlPr>
            </control>
          </mc:Choice>
        </mc:AlternateContent>
        <mc:AlternateContent xmlns:mc="http://schemas.openxmlformats.org/markup-compatibility/2006">
          <mc:Choice Requires="x14">
            <control shapeId="1478" r:id="rId255" name="Check Box 454">
              <controlPr defaultSize="0" autoFill="0" autoLine="0" autoPict="0">
                <anchor moveWithCells="1">
                  <from>
                    <xdr:col>1</xdr:col>
                    <xdr:colOff>60960</xdr:colOff>
                    <xdr:row>681</xdr:row>
                    <xdr:rowOff>0</xdr:rowOff>
                  </from>
                  <to>
                    <xdr:col>2</xdr:col>
                    <xdr:colOff>53340</xdr:colOff>
                    <xdr:row>682</xdr:row>
                    <xdr:rowOff>0</xdr:rowOff>
                  </to>
                </anchor>
              </controlPr>
            </control>
          </mc:Choice>
        </mc:AlternateContent>
        <mc:AlternateContent xmlns:mc="http://schemas.openxmlformats.org/markup-compatibility/2006">
          <mc:Choice Requires="x14">
            <control shapeId="1479" r:id="rId256" name="Check Box 455">
              <controlPr defaultSize="0" autoFill="0" autoLine="0" autoPict="0">
                <anchor moveWithCells="1">
                  <from>
                    <xdr:col>1</xdr:col>
                    <xdr:colOff>60960</xdr:colOff>
                    <xdr:row>682</xdr:row>
                    <xdr:rowOff>0</xdr:rowOff>
                  </from>
                  <to>
                    <xdr:col>2</xdr:col>
                    <xdr:colOff>53340</xdr:colOff>
                    <xdr:row>683</xdr:row>
                    <xdr:rowOff>0</xdr:rowOff>
                  </to>
                </anchor>
              </controlPr>
            </control>
          </mc:Choice>
        </mc:AlternateContent>
        <mc:AlternateContent xmlns:mc="http://schemas.openxmlformats.org/markup-compatibility/2006">
          <mc:Choice Requires="x14">
            <control shapeId="1480" r:id="rId257" name="Check Box 456">
              <controlPr defaultSize="0" autoFill="0" autoLine="0" autoPict="0">
                <anchor moveWithCells="1">
                  <from>
                    <xdr:col>1</xdr:col>
                    <xdr:colOff>60960</xdr:colOff>
                    <xdr:row>683</xdr:row>
                    <xdr:rowOff>0</xdr:rowOff>
                  </from>
                  <to>
                    <xdr:col>2</xdr:col>
                    <xdr:colOff>53340</xdr:colOff>
                    <xdr:row>684</xdr:row>
                    <xdr:rowOff>0</xdr:rowOff>
                  </to>
                </anchor>
              </controlPr>
            </control>
          </mc:Choice>
        </mc:AlternateContent>
        <mc:AlternateContent xmlns:mc="http://schemas.openxmlformats.org/markup-compatibility/2006">
          <mc:Choice Requires="x14">
            <control shapeId="1481" r:id="rId258" name="Check Box 457">
              <controlPr defaultSize="0" autoFill="0" autoLine="0" autoPict="0">
                <anchor moveWithCells="1">
                  <from>
                    <xdr:col>1</xdr:col>
                    <xdr:colOff>60960</xdr:colOff>
                    <xdr:row>684</xdr:row>
                    <xdr:rowOff>0</xdr:rowOff>
                  </from>
                  <to>
                    <xdr:col>2</xdr:col>
                    <xdr:colOff>53340</xdr:colOff>
                    <xdr:row>685</xdr:row>
                    <xdr:rowOff>0</xdr:rowOff>
                  </to>
                </anchor>
              </controlPr>
            </control>
          </mc:Choice>
        </mc:AlternateContent>
        <mc:AlternateContent xmlns:mc="http://schemas.openxmlformats.org/markup-compatibility/2006">
          <mc:Choice Requires="x14">
            <control shapeId="1483" r:id="rId259" name="Check Box 459">
              <controlPr defaultSize="0" autoFill="0" autoLine="0" autoPict="0">
                <anchor moveWithCells="1">
                  <from>
                    <xdr:col>1</xdr:col>
                    <xdr:colOff>60960</xdr:colOff>
                    <xdr:row>687</xdr:row>
                    <xdr:rowOff>0</xdr:rowOff>
                  </from>
                  <to>
                    <xdr:col>1</xdr:col>
                    <xdr:colOff>891540</xdr:colOff>
                    <xdr:row>688</xdr:row>
                    <xdr:rowOff>0</xdr:rowOff>
                  </to>
                </anchor>
              </controlPr>
            </control>
          </mc:Choice>
        </mc:AlternateContent>
        <mc:AlternateContent xmlns:mc="http://schemas.openxmlformats.org/markup-compatibility/2006">
          <mc:Choice Requires="x14">
            <control shapeId="1484" r:id="rId260" name="Check Box 460">
              <controlPr defaultSize="0" autoFill="0" autoLine="0" autoPict="0">
                <anchor moveWithCells="1">
                  <from>
                    <xdr:col>1</xdr:col>
                    <xdr:colOff>60960</xdr:colOff>
                    <xdr:row>690</xdr:row>
                    <xdr:rowOff>0</xdr:rowOff>
                  </from>
                  <to>
                    <xdr:col>1</xdr:col>
                    <xdr:colOff>891540</xdr:colOff>
                    <xdr:row>691</xdr:row>
                    <xdr:rowOff>0</xdr:rowOff>
                  </to>
                </anchor>
              </controlPr>
            </control>
          </mc:Choice>
        </mc:AlternateContent>
        <mc:AlternateContent xmlns:mc="http://schemas.openxmlformats.org/markup-compatibility/2006">
          <mc:Choice Requires="x14">
            <control shapeId="1485" r:id="rId261" name="Check Box 461">
              <controlPr defaultSize="0" autoFill="0" autoLine="0" autoPict="0">
                <anchor moveWithCells="1">
                  <from>
                    <xdr:col>1</xdr:col>
                    <xdr:colOff>60960</xdr:colOff>
                    <xdr:row>690</xdr:row>
                    <xdr:rowOff>0</xdr:rowOff>
                  </from>
                  <to>
                    <xdr:col>2</xdr:col>
                    <xdr:colOff>53340</xdr:colOff>
                    <xdr:row>691</xdr:row>
                    <xdr:rowOff>0</xdr:rowOff>
                  </to>
                </anchor>
              </controlPr>
            </control>
          </mc:Choice>
        </mc:AlternateContent>
        <mc:AlternateContent xmlns:mc="http://schemas.openxmlformats.org/markup-compatibility/2006">
          <mc:Choice Requires="x14">
            <control shapeId="1486" r:id="rId262" name="Check Box 462">
              <controlPr defaultSize="0" autoFill="0" autoLine="0" autoPict="0">
                <anchor moveWithCells="1">
                  <from>
                    <xdr:col>1</xdr:col>
                    <xdr:colOff>60960</xdr:colOff>
                    <xdr:row>693</xdr:row>
                    <xdr:rowOff>0</xdr:rowOff>
                  </from>
                  <to>
                    <xdr:col>1</xdr:col>
                    <xdr:colOff>891540</xdr:colOff>
                    <xdr:row>694</xdr:row>
                    <xdr:rowOff>0</xdr:rowOff>
                  </to>
                </anchor>
              </controlPr>
            </control>
          </mc:Choice>
        </mc:AlternateContent>
        <mc:AlternateContent xmlns:mc="http://schemas.openxmlformats.org/markup-compatibility/2006">
          <mc:Choice Requires="x14">
            <control shapeId="1487" r:id="rId263" name="Check Box 463">
              <controlPr defaultSize="0" autoFill="0" autoLine="0" autoPict="0">
                <anchor moveWithCells="1">
                  <from>
                    <xdr:col>1</xdr:col>
                    <xdr:colOff>60960</xdr:colOff>
                    <xdr:row>696</xdr:row>
                    <xdr:rowOff>0</xdr:rowOff>
                  </from>
                  <to>
                    <xdr:col>1</xdr:col>
                    <xdr:colOff>891540</xdr:colOff>
                    <xdr:row>697</xdr:row>
                    <xdr:rowOff>0</xdr:rowOff>
                  </to>
                </anchor>
              </controlPr>
            </control>
          </mc:Choice>
        </mc:AlternateContent>
        <mc:AlternateContent xmlns:mc="http://schemas.openxmlformats.org/markup-compatibility/2006">
          <mc:Choice Requires="x14">
            <control shapeId="1488" r:id="rId264" name="Check Box 464">
              <controlPr defaultSize="0" autoFill="0" autoLine="0" autoPict="0">
                <anchor moveWithCells="1">
                  <from>
                    <xdr:col>1</xdr:col>
                    <xdr:colOff>60960</xdr:colOff>
                    <xdr:row>696</xdr:row>
                    <xdr:rowOff>0</xdr:rowOff>
                  </from>
                  <to>
                    <xdr:col>2</xdr:col>
                    <xdr:colOff>53340</xdr:colOff>
                    <xdr:row>697</xdr:row>
                    <xdr:rowOff>0</xdr:rowOff>
                  </to>
                </anchor>
              </controlPr>
            </control>
          </mc:Choice>
        </mc:AlternateContent>
        <mc:AlternateContent xmlns:mc="http://schemas.openxmlformats.org/markup-compatibility/2006">
          <mc:Choice Requires="x14">
            <control shapeId="1489" r:id="rId265" name="Check Box 465">
              <controlPr defaultSize="0" autoFill="0" autoLine="0" autoPict="0">
                <anchor moveWithCells="1">
                  <from>
                    <xdr:col>1</xdr:col>
                    <xdr:colOff>60960</xdr:colOff>
                    <xdr:row>701</xdr:row>
                    <xdr:rowOff>0</xdr:rowOff>
                  </from>
                  <to>
                    <xdr:col>1</xdr:col>
                    <xdr:colOff>876300</xdr:colOff>
                    <xdr:row>702</xdr:row>
                    <xdr:rowOff>0</xdr:rowOff>
                  </to>
                </anchor>
              </controlPr>
            </control>
          </mc:Choice>
        </mc:AlternateContent>
        <mc:AlternateContent xmlns:mc="http://schemas.openxmlformats.org/markup-compatibility/2006">
          <mc:Choice Requires="x14">
            <control shapeId="1490" r:id="rId266" name="Check Box 466">
              <controlPr defaultSize="0" autoFill="0" autoLine="0" autoPict="0">
                <anchor moveWithCells="1">
                  <from>
                    <xdr:col>1</xdr:col>
                    <xdr:colOff>60960</xdr:colOff>
                    <xdr:row>704</xdr:row>
                    <xdr:rowOff>0</xdr:rowOff>
                  </from>
                  <to>
                    <xdr:col>1</xdr:col>
                    <xdr:colOff>876300</xdr:colOff>
                    <xdr:row>705</xdr:row>
                    <xdr:rowOff>0</xdr:rowOff>
                  </to>
                </anchor>
              </controlPr>
            </control>
          </mc:Choice>
        </mc:AlternateContent>
        <mc:AlternateContent xmlns:mc="http://schemas.openxmlformats.org/markup-compatibility/2006">
          <mc:Choice Requires="x14">
            <control shapeId="1491" r:id="rId267" name="Check Box 467">
              <controlPr defaultSize="0" autoFill="0" autoLine="0" autoPict="0">
                <anchor moveWithCells="1">
                  <from>
                    <xdr:col>1</xdr:col>
                    <xdr:colOff>60960</xdr:colOff>
                    <xdr:row>704</xdr:row>
                    <xdr:rowOff>0</xdr:rowOff>
                  </from>
                  <to>
                    <xdr:col>2</xdr:col>
                    <xdr:colOff>53340</xdr:colOff>
                    <xdr:row>705</xdr:row>
                    <xdr:rowOff>0</xdr:rowOff>
                  </to>
                </anchor>
              </controlPr>
            </control>
          </mc:Choice>
        </mc:AlternateContent>
        <mc:AlternateContent xmlns:mc="http://schemas.openxmlformats.org/markup-compatibility/2006">
          <mc:Choice Requires="x14">
            <control shapeId="1492" r:id="rId268" name="Check Box 468">
              <controlPr defaultSize="0" autoFill="0" autoLine="0" autoPict="0">
                <anchor moveWithCells="1">
                  <from>
                    <xdr:col>1</xdr:col>
                    <xdr:colOff>60960</xdr:colOff>
                    <xdr:row>709</xdr:row>
                    <xdr:rowOff>0</xdr:rowOff>
                  </from>
                  <to>
                    <xdr:col>1</xdr:col>
                    <xdr:colOff>891540</xdr:colOff>
                    <xdr:row>710</xdr:row>
                    <xdr:rowOff>0</xdr:rowOff>
                  </to>
                </anchor>
              </controlPr>
            </control>
          </mc:Choice>
        </mc:AlternateContent>
        <mc:AlternateContent xmlns:mc="http://schemas.openxmlformats.org/markup-compatibility/2006">
          <mc:Choice Requires="x14">
            <control shapeId="1493" r:id="rId269" name="Check Box 469">
              <controlPr defaultSize="0" autoFill="0" autoLine="0" autoPict="0">
                <anchor moveWithCells="1">
                  <from>
                    <xdr:col>1</xdr:col>
                    <xdr:colOff>60960</xdr:colOff>
                    <xdr:row>712</xdr:row>
                    <xdr:rowOff>0</xdr:rowOff>
                  </from>
                  <to>
                    <xdr:col>1</xdr:col>
                    <xdr:colOff>891540</xdr:colOff>
                    <xdr:row>713</xdr:row>
                    <xdr:rowOff>0</xdr:rowOff>
                  </to>
                </anchor>
              </controlPr>
            </control>
          </mc:Choice>
        </mc:AlternateContent>
        <mc:AlternateContent xmlns:mc="http://schemas.openxmlformats.org/markup-compatibility/2006">
          <mc:Choice Requires="x14">
            <control shapeId="1494" r:id="rId270" name="Check Box 470">
              <controlPr defaultSize="0" autoFill="0" autoLine="0" autoPict="0">
                <anchor moveWithCells="1">
                  <from>
                    <xdr:col>1</xdr:col>
                    <xdr:colOff>60960</xdr:colOff>
                    <xdr:row>712</xdr:row>
                    <xdr:rowOff>0</xdr:rowOff>
                  </from>
                  <to>
                    <xdr:col>2</xdr:col>
                    <xdr:colOff>53340</xdr:colOff>
                    <xdr:row>713</xdr:row>
                    <xdr:rowOff>0</xdr:rowOff>
                  </to>
                </anchor>
              </controlPr>
            </control>
          </mc:Choice>
        </mc:AlternateContent>
        <mc:AlternateContent xmlns:mc="http://schemas.openxmlformats.org/markup-compatibility/2006">
          <mc:Choice Requires="x14">
            <control shapeId="1059" r:id="rId271" name="Check Box 35">
              <controlPr defaultSize="0" autoFill="0" autoLine="0" autoPict="0">
                <anchor moveWithCells="1">
                  <from>
                    <xdr:col>1</xdr:col>
                    <xdr:colOff>60960</xdr:colOff>
                    <xdr:row>111</xdr:row>
                    <xdr:rowOff>15240</xdr:rowOff>
                  </from>
                  <to>
                    <xdr:col>1</xdr:col>
                    <xdr:colOff>891540</xdr:colOff>
                    <xdr:row>112</xdr:row>
                    <xdr:rowOff>22860</xdr:rowOff>
                  </to>
                </anchor>
              </controlPr>
            </control>
          </mc:Choice>
        </mc:AlternateContent>
        <mc:AlternateContent xmlns:mc="http://schemas.openxmlformats.org/markup-compatibility/2006">
          <mc:Choice Requires="x14">
            <control shapeId="1060" r:id="rId272" name="Check Box 36">
              <controlPr defaultSize="0" autoFill="0" autoLine="0" autoPict="0">
                <anchor moveWithCells="1">
                  <from>
                    <xdr:col>1</xdr:col>
                    <xdr:colOff>60960</xdr:colOff>
                    <xdr:row>112</xdr:row>
                    <xdr:rowOff>0</xdr:rowOff>
                  </from>
                  <to>
                    <xdr:col>1</xdr:col>
                    <xdr:colOff>891540</xdr:colOff>
                    <xdr:row>112</xdr:row>
                    <xdr:rowOff>304800</xdr:rowOff>
                  </to>
                </anchor>
              </controlPr>
            </control>
          </mc:Choice>
        </mc:AlternateContent>
        <mc:AlternateContent xmlns:mc="http://schemas.openxmlformats.org/markup-compatibility/2006">
          <mc:Choice Requires="x14">
            <control shapeId="1061" r:id="rId273" name="Check Box 37">
              <controlPr defaultSize="0" autoFill="0" autoLine="0" autoPict="0">
                <anchor moveWithCells="1">
                  <from>
                    <xdr:col>1</xdr:col>
                    <xdr:colOff>60960</xdr:colOff>
                    <xdr:row>113</xdr:row>
                    <xdr:rowOff>0</xdr:rowOff>
                  </from>
                  <to>
                    <xdr:col>1</xdr:col>
                    <xdr:colOff>891540</xdr:colOff>
                    <xdr:row>114</xdr:row>
                    <xdr:rowOff>0</xdr:rowOff>
                  </to>
                </anchor>
              </controlPr>
            </control>
          </mc:Choice>
        </mc:AlternateContent>
        <mc:AlternateContent xmlns:mc="http://schemas.openxmlformats.org/markup-compatibility/2006">
          <mc:Choice Requires="x14">
            <control shapeId="1062" r:id="rId274" name="Check Box 38">
              <controlPr defaultSize="0" autoFill="0" autoLine="0" autoPict="0">
                <anchor moveWithCells="1">
                  <from>
                    <xdr:col>1</xdr:col>
                    <xdr:colOff>60960</xdr:colOff>
                    <xdr:row>114</xdr:row>
                    <xdr:rowOff>0</xdr:rowOff>
                  </from>
                  <to>
                    <xdr:col>1</xdr:col>
                    <xdr:colOff>891540</xdr:colOff>
                    <xdr:row>115</xdr:row>
                    <xdr:rowOff>0</xdr:rowOff>
                  </to>
                </anchor>
              </controlPr>
            </control>
          </mc:Choice>
        </mc:AlternateContent>
        <mc:AlternateContent xmlns:mc="http://schemas.openxmlformats.org/markup-compatibility/2006">
          <mc:Choice Requires="x14">
            <control shapeId="1063" r:id="rId275" name="Check Box 39">
              <controlPr defaultSize="0" autoFill="0" autoLine="0" autoPict="0">
                <anchor moveWithCells="1">
                  <from>
                    <xdr:col>1</xdr:col>
                    <xdr:colOff>60960</xdr:colOff>
                    <xdr:row>117</xdr:row>
                    <xdr:rowOff>30480</xdr:rowOff>
                  </from>
                  <to>
                    <xdr:col>1</xdr:col>
                    <xdr:colOff>891540</xdr:colOff>
                    <xdr:row>118</xdr:row>
                    <xdr:rowOff>30480</xdr:rowOff>
                  </to>
                </anchor>
              </controlPr>
            </control>
          </mc:Choice>
        </mc:AlternateContent>
        <mc:AlternateContent xmlns:mc="http://schemas.openxmlformats.org/markup-compatibility/2006">
          <mc:Choice Requires="x14">
            <control shapeId="1064" r:id="rId276" name="Check Box 40">
              <controlPr defaultSize="0" autoFill="0" autoLine="0" autoPict="0">
                <anchor moveWithCells="1">
                  <from>
                    <xdr:col>1</xdr:col>
                    <xdr:colOff>60960</xdr:colOff>
                    <xdr:row>118</xdr:row>
                    <xdr:rowOff>15240</xdr:rowOff>
                  </from>
                  <to>
                    <xdr:col>1</xdr:col>
                    <xdr:colOff>891540</xdr:colOff>
                    <xdr:row>118</xdr:row>
                    <xdr:rowOff>320040</xdr:rowOff>
                  </to>
                </anchor>
              </controlPr>
            </control>
          </mc:Choice>
        </mc:AlternateContent>
        <mc:AlternateContent xmlns:mc="http://schemas.openxmlformats.org/markup-compatibility/2006">
          <mc:Choice Requires="x14">
            <control shapeId="1065" r:id="rId277" name="Check Box 41">
              <controlPr defaultSize="0" autoFill="0" autoLine="0" autoPict="0">
                <anchor moveWithCells="1">
                  <from>
                    <xdr:col>1</xdr:col>
                    <xdr:colOff>60960</xdr:colOff>
                    <xdr:row>119</xdr:row>
                    <xdr:rowOff>15240</xdr:rowOff>
                  </from>
                  <to>
                    <xdr:col>1</xdr:col>
                    <xdr:colOff>891540</xdr:colOff>
                    <xdr:row>120</xdr:row>
                    <xdr:rowOff>22860</xdr:rowOff>
                  </to>
                </anchor>
              </controlPr>
            </control>
          </mc:Choice>
        </mc:AlternateContent>
        <mc:AlternateContent xmlns:mc="http://schemas.openxmlformats.org/markup-compatibility/2006">
          <mc:Choice Requires="x14">
            <control shapeId="1066" r:id="rId278" name="Check Box 42">
              <controlPr defaultSize="0" autoFill="0" autoLine="0" autoPict="0">
                <anchor moveWithCells="1">
                  <from>
                    <xdr:col>1</xdr:col>
                    <xdr:colOff>60960</xdr:colOff>
                    <xdr:row>120</xdr:row>
                    <xdr:rowOff>15240</xdr:rowOff>
                  </from>
                  <to>
                    <xdr:col>1</xdr:col>
                    <xdr:colOff>891540</xdr:colOff>
                    <xdr:row>121</xdr:row>
                    <xdr:rowOff>22860</xdr:rowOff>
                  </to>
                </anchor>
              </controlPr>
            </control>
          </mc:Choice>
        </mc:AlternateContent>
        <mc:AlternateContent xmlns:mc="http://schemas.openxmlformats.org/markup-compatibility/2006">
          <mc:Choice Requires="x14">
            <control shapeId="1071" r:id="rId279" name="Check Box 47">
              <controlPr defaultSize="0" autoFill="0" autoLine="0" autoPict="0">
                <anchor moveWithCells="1">
                  <from>
                    <xdr:col>1</xdr:col>
                    <xdr:colOff>60960</xdr:colOff>
                    <xdr:row>129</xdr:row>
                    <xdr:rowOff>0</xdr:rowOff>
                  </from>
                  <to>
                    <xdr:col>1</xdr:col>
                    <xdr:colOff>876300</xdr:colOff>
                    <xdr:row>130</xdr:row>
                    <xdr:rowOff>0</xdr:rowOff>
                  </to>
                </anchor>
              </controlPr>
            </control>
          </mc:Choice>
        </mc:AlternateContent>
        <mc:AlternateContent xmlns:mc="http://schemas.openxmlformats.org/markup-compatibility/2006">
          <mc:Choice Requires="x14">
            <control shapeId="1072" r:id="rId280" name="Check Box 48">
              <controlPr defaultSize="0" autoFill="0" autoLine="0" autoPict="0">
                <anchor moveWithCells="1">
                  <from>
                    <xdr:col>1</xdr:col>
                    <xdr:colOff>60960</xdr:colOff>
                    <xdr:row>132</xdr:row>
                    <xdr:rowOff>0</xdr:rowOff>
                  </from>
                  <to>
                    <xdr:col>1</xdr:col>
                    <xdr:colOff>876300</xdr:colOff>
                    <xdr:row>133</xdr:row>
                    <xdr:rowOff>0</xdr:rowOff>
                  </to>
                </anchor>
              </controlPr>
            </control>
          </mc:Choice>
        </mc:AlternateContent>
        <mc:AlternateContent xmlns:mc="http://schemas.openxmlformats.org/markup-compatibility/2006">
          <mc:Choice Requires="x14">
            <control shapeId="1073" r:id="rId281" name="Check Box 49">
              <controlPr defaultSize="0" autoFill="0" autoLine="0" autoPict="0">
                <anchor moveWithCells="1">
                  <from>
                    <xdr:col>1</xdr:col>
                    <xdr:colOff>60960</xdr:colOff>
                    <xdr:row>135</xdr:row>
                    <xdr:rowOff>0</xdr:rowOff>
                  </from>
                  <to>
                    <xdr:col>1</xdr:col>
                    <xdr:colOff>876300</xdr:colOff>
                    <xdr:row>136</xdr:row>
                    <xdr:rowOff>0</xdr:rowOff>
                  </to>
                </anchor>
              </controlPr>
            </control>
          </mc:Choice>
        </mc:AlternateContent>
        <mc:AlternateContent xmlns:mc="http://schemas.openxmlformats.org/markup-compatibility/2006">
          <mc:Choice Requires="x14">
            <control shapeId="1074" r:id="rId282" name="Check Box 50">
              <controlPr defaultSize="0" autoFill="0" autoLine="0" autoPict="0">
                <anchor moveWithCells="1">
                  <from>
                    <xdr:col>1</xdr:col>
                    <xdr:colOff>60960</xdr:colOff>
                    <xdr:row>138</xdr:row>
                    <xdr:rowOff>0</xdr:rowOff>
                  </from>
                  <to>
                    <xdr:col>1</xdr:col>
                    <xdr:colOff>876300</xdr:colOff>
                    <xdr:row>139</xdr:row>
                    <xdr:rowOff>0</xdr:rowOff>
                  </to>
                </anchor>
              </controlPr>
            </control>
          </mc:Choice>
        </mc:AlternateContent>
        <mc:AlternateContent xmlns:mc="http://schemas.openxmlformats.org/markup-compatibility/2006">
          <mc:Choice Requires="x14">
            <control shapeId="1076" r:id="rId283" name="Check Box 52">
              <controlPr defaultSize="0" autoFill="0" autoLine="0" autoPict="0">
                <anchor moveWithCells="1">
                  <from>
                    <xdr:col>1</xdr:col>
                    <xdr:colOff>60960</xdr:colOff>
                    <xdr:row>141</xdr:row>
                    <xdr:rowOff>0</xdr:rowOff>
                  </from>
                  <to>
                    <xdr:col>1</xdr:col>
                    <xdr:colOff>876300</xdr:colOff>
                    <xdr:row>142</xdr:row>
                    <xdr:rowOff>0</xdr:rowOff>
                  </to>
                </anchor>
              </controlPr>
            </control>
          </mc:Choice>
        </mc:AlternateContent>
        <mc:AlternateContent xmlns:mc="http://schemas.openxmlformats.org/markup-compatibility/2006">
          <mc:Choice Requires="x14">
            <control shapeId="1077" r:id="rId284" name="Check Box 53">
              <controlPr defaultSize="0" autoFill="0" autoLine="0" autoPict="0">
                <anchor moveWithCells="1">
                  <from>
                    <xdr:col>2</xdr:col>
                    <xdr:colOff>60960</xdr:colOff>
                    <xdr:row>144</xdr:row>
                    <xdr:rowOff>0</xdr:rowOff>
                  </from>
                  <to>
                    <xdr:col>3</xdr:col>
                    <xdr:colOff>144780</xdr:colOff>
                    <xdr:row>145</xdr:row>
                    <xdr:rowOff>22860</xdr:rowOff>
                  </to>
                </anchor>
              </controlPr>
            </control>
          </mc:Choice>
        </mc:AlternateContent>
        <mc:AlternateContent xmlns:mc="http://schemas.openxmlformats.org/markup-compatibility/2006">
          <mc:Choice Requires="x14">
            <control shapeId="1078" r:id="rId285" name="Check Box 54">
              <controlPr defaultSize="0" autoFill="0" autoLine="0" autoPict="0">
                <anchor moveWithCells="1">
                  <from>
                    <xdr:col>2</xdr:col>
                    <xdr:colOff>60960</xdr:colOff>
                    <xdr:row>147</xdr:row>
                    <xdr:rowOff>0</xdr:rowOff>
                  </from>
                  <to>
                    <xdr:col>3</xdr:col>
                    <xdr:colOff>144780</xdr:colOff>
                    <xdr:row>148</xdr:row>
                    <xdr:rowOff>22860</xdr:rowOff>
                  </to>
                </anchor>
              </controlPr>
            </control>
          </mc:Choice>
        </mc:AlternateContent>
        <mc:AlternateContent xmlns:mc="http://schemas.openxmlformats.org/markup-compatibility/2006">
          <mc:Choice Requires="x14">
            <control shapeId="1079" r:id="rId286" name="Check Box 55">
              <controlPr defaultSize="0" autoFill="0" autoLine="0" autoPict="0">
                <anchor moveWithCells="1">
                  <from>
                    <xdr:col>1</xdr:col>
                    <xdr:colOff>60960</xdr:colOff>
                    <xdr:row>150</xdr:row>
                    <xdr:rowOff>0</xdr:rowOff>
                  </from>
                  <to>
                    <xdr:col>2</xdr:col>
                    <xdr:colOff>68580</xdr:colOff>
                    <xdr:row>150</xdr:row>
                    <xdr:rowOff>320040</xdr:rowOff>
                  </to>
                </anchor>
              </controlPr>
            </control>
          </mc:Choice>
        </mc:AlternateContent>
        <mc:AlternateContent xmlns:mc="http://schemas.openxmlformats.org/markup-compatibility/2006">
          <mc:Choice Requires="x14">
            <control shapeId="1080" r:id="rId287" name="Check Box 56">
              <controlPr defaultSize="0" autoFill="0" autoLine="0" autoPict="0">
                <anchor moveWithCells="1">
                  <from>
                    <xdr:col>1</xdr:col>
                    <xdr:colOff>60960</xdr:colOff>
                    <xdr:row>153</xdr:row>
                    <xdr:rowOff>0</xdr:rowOff>
                  </from>
                  <to>
                    <xdr:col>2</xdr:col>
                    <xdr:colOff>68580</xdr:colOff>
                    <xdr:row>153</xdr:row>
                    <xdr:rowOff>320040</xdr:rowOff>
                  </to>
                </anchor>
              </controlPr>
            </control>
          </mc:Choice>
        </mc:AlternateContent>
        <mc:AlternateContent xmlns:mc="http://schemas.openxmlformats.org/markup-compatibility/2006">
          <mc:Choice Requires="x14">
            <control shapeId="1081" r:id="rId288" name="Check Box 57">
              <controlPr defaultSize="0" autoFill="0" autoLine="0" autoPict="0">
                <anchor moveWithCells="1">
                  <from>
                    <xdr:col>1</xdr:col>
                    <xdr:colOff>60960</xdr:colOff>
                    <xdr:row>154</xdr:row>
                    <xdr:rowOff>0</xdr:rowOff>
                  </from>
                  <to>
                    <xdr:col>2</xdr:col>
                    <xdr:colOff>68580</xdr:colOff>
                    <xdr:row>154</xdr:row>
                    <xdr:rowOff>320040</xdr:rowOff>
                  </to>
                </anchor>
              </controlPr>
            </control>
          </mc:Choice>
        </mc:AlternateContent>
        <mc:AlternateContent xmlns:mc="http://schemas.openxmlformats.org/markup-compatibility/2006">
          <mc:Choice Requires="x14">
            <control shapeId="1082" r:id="rId289" name="Check Box 58">
              <controlPr defaultSize="0" autoFill="0" autoLine="0" autoPict="0">
                <anchor moveWithCells="1">
                  <from>
                    <xdr:col>1</xdr:col>
                    <xdr:colOff>60960</xdr:colOff>
                    <xdr:row>155</xdr:row>
                    <xdr:rowOff>0</xdr:rowOff>
                  </from>
                  <to>
                    <xdr:col>2</xdr:col>
                    <xdr:colOff>68580</xdr:colOff>
                    <xdr:row>155</xdr:row>
                    <xdr:rowOff>320040</xdr:rowOff>
                  </to>
                </anchor>
              </controlPr>
            </control>
          </mc:Choice>
        </mc:AlternateContent>
        <mc:AlternateContent xmlns:mc="http://schemas.openxmlformats.org/markup-compatibility/2006">
          <mc:Choice Requires="x14">
            <control shapeId="1083" r:id="rId290" name="Check Box 59">
              <controlPr defaultSize="0" autoFill="0" autoLine="0" autoPict="0">
                <anchor moveWithCells="1">
                  <from>
                    <xdr:col>1</xdr:col>
                    <xdr:colOff>60960</xdr:colOff>
                    <xdr:row>156</xdr:row>
                    <xdr:rowOff>0</xdr:rowOff>
                  </from>
                  <to>
                    <xdr:col>2</xdr:col>
                    <xdr:colOff>68580</xdr:colOff>
                    <xdr:row>157</xdr:row>
                    <xdr:rowOff>22860</xdr:rowOff>
                  </to>
                </anchor>
              </controlPr>
            </control>
          </mc:Choice>
        </mc:AlternateContent>
        <mc:AlternateContent xmlns:mc="http://schemas.openxmlformats.org/markup-compatibility/2006">
          <mc:Choice Requires="x14">
            <control shapeId="1084" r:id="rId291" name="Check Box 60">
              <controlPr defaultSize="0" autoFill="0" autoLine="0" autoPict="0">
                <anchor moveWithCells="1">
                  <from>
                    <xdr:col>1</xdr:col>
                    <xdr:colOff>60960</xdr:colOff>
                    <xdr:row>157</xdr:row>
                    <xdr:rowOff>0</xdr:rowOff>
                  </from>
                  <to>
                    <xdr:col>2</xdr:col>
                    <xdr:colOff>68580</xdr:colOff>
                    <xdr:row>158</xdr:row>
                    <xdr:rowOff>22860</xdr:rowOff>
                  </to>
                </anchor>
              </controlPr>
            </control>
          </mc:Choice>
        </mc:AlternateContent>
        <mc:AlternateContent xmlns:mc="http://schemas.openxmlformats.org/markup-compatibility/2006">
          <mc:Choice Requires="x14">
            <control shapeId="1086" r:id="rId292" name="Check Box 62">
              <controlPr defaultSize="0" autoFill="0" autoLine="0" autoPict="0">
                <anchor moveWithCells="1">
                  <from>
                    <xdr:col>1</xdr:col>
                    <xdr:colOff>60960</xdr:colOff>
                    <xdr:row>158</xdr:row>
                    <xdr:rowOff>0</xdr:rowOff>
                  </from>
                  <to>
                    <xdr:col>2</xdr:col>
                    <xdr:colOff>68580</xdr:colOff>
                    <xdr:row>159</xdr:row>
                    <xdr:rowOff>22860</xdr:rowOff>
                  </to>
                </anchor>
              </controlPr>
            </control>
          </mc:Choice>
        </mc:AlternateContent>
        <mc:AlternateContent xmlns:mc="http://schemas.openxmlformats.org/markup-compatibility/2006">
          <mc:Choice Requires="x14">
            <control shapeId="1087" r:id="rId293" name="Check Box 63">
              <controlPr defaultSize="0" autoFill="0" autoLine="0" autoPict="0">
                <anchor moveWithCells="1">
                  <from>
                    <xdr:col>1</xdr:col>
                    <xdr:colOff>60960</xdr:colOff>
                    <xdr:row>159</xdr:row>
                    <xdr:rowOff>0</xdr:rowOff>
                  </from>
                  <to>
                    <xdr:col>2</xdr:col>
                    <xdr:colOff>68580</xdr:colOff>
                    <xdr:row>160</xdr:row>
                    <xdr:rowOff>22860</xdr:rowOff>
                  </to>
                </anchor>
              </controlPr>
            </control>
          </mc:Choice>
        </mc:AlternateContent>
        <mc:AlternateContent xmlns:mc="http://schemas.openxmlformats.org/markup-compatibility/2006">
          <mc:Choice Requires="x14">
            <control shapeId="1088" r:id="rId294" name="Check Box 64">
              <controlPr defaultSize="0" autoFill="0" autoLine="0" autoPict="0">
                <anchor moveWithCells="1">
                  <from>
                    <xdr:col>1</xdr:col>
                    <xdr:colOff>60960</xdr:colOff>
                    <xdr:row>160</xdr:row>
                    <xdr:rowOff>0</xdr:rowOff>
                  </from>
                  <to>
                    <xdr:col>2</xdr:col>
                    <xdr:colOff>68580</xdr:colOff>
                    <xdr:row>161</xdr:row>
                    <xdr:rowOff>22860</xdr:rowOff>
                  </to>
                </anchor>
              </controlPr>
            </control>
          </mc:Choice>
        </mc:AlternateContent>
        <mc:AlternateContent xmlns:mc="http://schemas.openxmlformats.org/markup-compatibility/2006">
          <mc:Choice Requires="x14">
            <control shapeId="1089" r:id="rId295" name="Check Box 65">
              <controlPr defaultSize="0" autoFill="0" autoLine="0" autoPict="0">
                <anchor moveWithCells="1">
                  <from>
                    <xdr:col>1</xdr:col>
                    <xdr:colOff>60960</xdr:colOff>
                    <xdr:row>161</xdr:row>
                    <xdr:rowOff>0</xdr:rowOff>
                  </from>
                  <to>
                    <xdr:col>2</xdr:col>
                    <xdr:colOff>68580</xdr:colOff>
                    <xdr:row>162</xdr:row>
                    <xdr:rowOff>22860</xdr:rowOff>
                  </to>
                </anchor>
              </controlPr>
            </control>
          </mc:Choice>
        </mc:AlternateContent>
        <mc:AlternateContent xmlns:mc="http://schemas.openxmlformats.org/markup-compatibility/2006">
          <mc:Choice Requires="x14">
            <control shapeId="1090" r:id="rId296" name="Check Box 66">
              <controlPr defaultSize="0" autoFill="0" autoLine="0" autoPict="0">
                <anchor moveWithCells="1">
                  <from>
                    <xdr:col>1</xdr:col>
                    <xdr:colOff>60960</xdr:colOff>
                    <xdr:row>162</xdr:row>
                    <xdr:rowOff>0</xdr:rowOff>
                  </from>
                  <to>
                    <xdr:col>2</xdr:col>
                    <xdr:colOff>68580</xdr:colOff>
                    <xdr:row>163</xdr:row>
                    <xdr:rowOff>22860</xdr:rowOff>
                  </to>
                </anchor>
              </controlPr>
            </control>
          </mc:Choice>
        </mc:AlternateContent>
        <mc:AlternateContent xmlns:mc="http://schemas.openxmlformats.org/markup-compatibility/2006">
          <mc:Choice Requires="x14">
            <control shapeId="1091" r:id="rId297" name="Check Box 67">
              <controlPr defaultSize="0" autoFill="0" autoLine="0" autoPict="0">
                <anchor moveWithCells="1">
                  <from>
                    <xdr:col>1</xdr:col>
                    <xdr:colOff>60960</xdr:colOff>
                    <xdr:row>163</xdr:row>
                    <xdr:rowOff>0</xdr:rowOff>
                  </from>
                  <to>
                    <xdr:col>2</xdr:col>
                    <xdr:colOff>68580</xdr:colOff>
                    <xdr:row>164</xdr:row>
                    <xdr:rowOff>22860</xdr:rowOff>
                  </to>
                </anchor>
              </controlPr>
            </control>
          </mc:Choice>
        </mc:AlternateContent>
        <mc:AlternateContent xmlns:mc="http://schemas.openxmlformats.org/markup-compatibility/2006">
          <mc:Choice Requires="x14">
            <control shapeId="1093" r:id="rId298" name="Check Box 69">
              <controlPr defaultSize="0" autoFill="0" autoLine="0" autoPict="0">
                <anchor moveWithCells="1">
                  <from>
                    <xdr:col>1</xdr:col>
                    <xdr:colOff>60960</xdr:colOff>
                    <xdr:row>166</xdr:row>
                    <xdr:rowOff>0</xdr:rowOff>
                  </from>
                  <to>
                    <xdr:col>2</xdr:col>
                    <xdr:colOff>68580</xdr:colOff>
                    <xdr:row>167</xdr:row>
                    <xdr:rowOff>22860</xdr:rowOff>
                  </to>
                </anchor>
              </controlPr>
            </control>
          </mc:Choice>
        </mc:AlternateContent>
        <mc:AlternateContent xmlns:mc="http://schemas.openxmlformats.org/markup-compatibility/2006">
          <mc:Choice Requires="x14">
            <control shapeId="1094" r:id="rId299" name="Check Box 70">
              <controlPr defaultSize="0" autoFill="0" autoLine="0" autoPict="0">
                <anchor moveWithCells="1">
                  <from>
                    <xdr:col>1</xdr:col>
                    <xdr:colOff>60960</xdr:colOff>
                    <xdr:row>167</xdr:row>
                    <xdr:rowOff>0</xdr:rowOff>
                  </from>
                  <to>
                    <xdr:col>2</xdr:col>
                    <xdr:colOff>68580</xdr:colOff>
                    <xdr:row>168</xdr:row>
                    <xdr:rowOff>22860</xdr:rowOff>
                  </to>
                </anchor>
              </controlPr>
            </control>
          </mc:Choice>
        </mc:AlternateContent>
        <mc:AlternateContent xmlns:mc="http://schemas.openxmlformats.org/markup-compatibility/2006">
          <mc:Choice Requires="x14">
            <control shapeId="1095" r:id="rId300" name="Check Box 71">
              <controlPr defaultSize="0" autoFill="0" autoLine="0" autoPict="0">
                <anchor moveWithCells="1">
                  <from>
                    <xdr:col>1</xdr:col>
                    <xdr:colOff>60960</xdr:colOff>
                    <xdr:row>168</xdr:row>
                    <xdr:rowOff>0</xdr:rowOff>
                  </from>
                  <to>
                    <xdr:col>2</xdr:col>
                    <xdr:colOff>68580</xdr:colOff>
                    <xdr:row>169</xdr:row>
                    <xdr:rowOff>22860</xdr:rowOff>
                  </to>
                </anchor>
              </controlPr>
            </control>
          </mc:Choice>
        </mc:AlternateContent>
        <mc:AlternateContent xmlns:mc="http://schemas.openxmlformats.org/markup-compatibility/2006">
          <mc:Choice Requires="x14">
            <control shapeId="1096" r:id="rId301" name="Check Box 72">
              <controlPr defaultSize="0" autoFill="0" autoLine="0" autoPict="0">
                <anchor moveWithCells="1">
                  <from>
                    <xdr:col>1</xdr:col>
                    <xdr:colOff>60960</xdr:colOff>
                    <xdr:row>171</xdr:row>
                    <xdr:rowOff>0</xdr:rowOff>
                  </from>
                  <to>
                    <xdr:col>2</xdr:col>
                    <xdr:colOff>68580</xdr:colOff>
                    <xdr:row>172</xdr:row>
                    <xdr:rowOff>22860</xdr:rowOff>
                  </to>
                </anchor>
              </controlPr>
            </control>
          </mc:Choice>
        </mc:AlternateContent>
        <mc:AlternateContent xmlns:mc="http://schemas.openxmlformats.org/markup-compatibility/2006">
          <mc:Choice Requires="x14">
            <control shapeId="1097" r:id="rId302" name="Check Box 73">
              <controlPr defaultSize="0" autoFill="0" autoLine="0" autoPict="0">
                <anchor moveWithCells="1">
                  <from>
                    <xdr:col>1</xdr:col>
                    <xdr:colOff>60960</xdr:colOff>
                    <xdr:row>172</xdr:row>
                    <xdr:rowOff>0</xdr:rowOff>
                  </from>
                  <to>
                    <xdr:col>2</xdr:col>
                    <xdr:colOff>68580</xdr:colOff>
                    <xdr:row>173</xdr:row>
                    <xdr:rowOff>22860</xdr:rowOff>
                  </to>
                </anchor>
              </controlPr>
            </control>
          </mc:Choice>
        </mc:AlternateContent>
        <mc:AlternateContent xmlns:mc="http://schemas.openxmlformats.org/markup-compatibility/2006">
          <mc:Choice Requires="x14">
            <control shapeId="1100" r:id="rId303" name="Check Box 76">
              <controlPr defaultSize="0" autoFill="0" autoLine="0" autoPict="0">
                <anchor moveWithCells="1">
                  <from>
                    <xdr:col>1</xdr:col>
                    <xdr:colOff>60960</xdr:colOff>
                    <xdr:row>177</xdr:row>
                    <xdr:rowOff>0</xdr:rowOff>
                  </from>
                  <to>
                    <xdr:col>2</xdr:col>
                    <xdr:colOff>68580</xdr:colOff>
                    <xdr:row>178</xdr:row>
                    <xdr:rowOff>22860</xdr:rowOff>
                  </to>
                </anchor>
              </controlPr>
            </control>
          </mc:Choice>
        </mc:AlternateContent>
        <mc:AlternateContent xmlns:mc="http://schemas.openxmlformats.org/markup-compatibility/2006">
          <mc:Choice Requires="x14">
            <control shapeId="1101" r:id="rId304" name="Check Box 77">
              <controlPr defaultSize="0" autoFill="0" autoLine="0" autoPict="0">
                <anchor moveWithCells="1">
                  <from>
                    <xdr:col>1</xdr:col>
                    <xdr:colOff>60960</xdr:colOff>
                    <xdr:row>178</xdr:row>
                    <xdr:rowOff>0</xdr:rowOff>
                  </from>
                  <to>
                    <xdr:col>2</xdr:col>
                    <xdr:colOff>68580</xdr:colOff>
                    <xdr:row>179</xdr:row>
                    <xdr:rowOff>22860</xdr:rowOff>
                  </to>
                </anchor>
              </controlPr>
            </control>
          </mc:Choice>
        </mc:AlternateContent>
        <mc:AlternateContent xmlns:mc="http://schemas.openxmlformats.org/markup-compatibility/2006">
          <mc:Choice Requires="x14">
            <control shapeId="1104" r:id="rId305" name="Check Box 80">
              <controlPr defaultSize="0" autoFill="0" autoLine="0" autoPict="0">
                <anchor moveWithCells="1">
                  <from>
                    <xdr:col>2</xdr:col>
                    <xdr:colOff>60960</xdr:colOff>
                    <xdr:row>179</xdr:row>
                    <xdr:rowOff>0</xdr:rowOff>
                  </from>
                  <to>
                    <xdr:col>3</xdr:col>
                    <xdr:colOff>144780</xdr:colOff>
                    <xdr:row>180</xdr:row>
                    <xdr:rowOff>22860</xdr:rowOff>
                  </to>
                </anchor>
              </controlPr>
            </control>
          </mc:Choice>
        </mc:AlternateContent>
        <mc:AlternateContent xmlns:mc="http://schemas.openxmlformats.org/markup-compatibility/2006">
          <mc:Choice Requires="x14">
            <control shapeId="1105" r:id="rId306" name="Check Box 81">
              <controlPr defaultSize="0" autoFill="0" autoLine="0" autoPict="0">
                <anchor moveWithCells="1">
                  <from>
                    <xdr:col>2</xdr:col>
                    <xdr:colOff>60960</xdr:colOff>
                    <xdr:row>180</xdr:row>
                    <xdr:rowOff>0</xdr:rowOff>
                  </from>
                  <to>
                    <xdr:col>3</xdr:col>
                    <xdr:colOff>144780</xdr:colOff>
                    <xdr:row>181</xdr:row>
                    <xdr:rowOff>22860</xdr:rowOff>
                  </to>
                </anchor>
              </controlPr>
            </control>
          </mc:Choice>
        </mc:AlternateContent>
        <mc:AlternateContent xmlns:mc="http://schemas.openxmlformats.org/markup-compatibility/2006">
          <mc:Choice Requires="x14">
            <control shapeId="1106" r:id="rId307" name="Check Box 82">
              <controlPr defaultSize="0" autoFill="0" autoLine="0" autoPict="0">
                <anchor moveWithCells="1">
                  <from>
                    <xdr:col>2</xdr:col>
                    <xdr:colOff>60960</xdr:colOff>
                    <xdr:row>181</xdr:row>
                    <xdr:rowOff>0</xdr:rowOff>
                  </from>
                  <to>
                    <xdr:col>3</xdr:col>
                    <xdr:colOff>144780</xdr:colOff>
                    <xdr:row>182</xdr:row>
                    <xdr:rowOff>22860</xdr:rowOff>
                  </to>
                </anchor>
              </controlPr>
            </control>
          </mc:Choice>
        </mc:AlternateContent>
        <mc:AlternateContent xmlns:mc="http://schemas.openxmlformats.org/markup-compatibility/2006">
          <mc:Choice Requires="x14">
            <control shapeId="1107" r:id="rId308" name="Check Box 83">
              <controlPr defaultSize="0" autoFill="0" autoLine="0" autoPict="0">
                <anchor moveWithCells="1">
                  <from>
                    <xdr:col>2</xdr:col>
                    <xdr:colOff>60960</xdr:colOff>
                    <xdr:row>182</xdr:row>
                    <xdr:rowOff>0</xdr:rowOff>
                  </from>
                  <to>
                    <xdr:col>3</xdr:col>
                    <xdr:colOff>144780</xdr:colOff>
                    <xdr:row>183</xdr:row>
                    <xdr:rowOff>22860</xdr:rowOff>
                  </to>
                </anchor>
              </controlPr>
            </control>
          </mc:Choice>
        </mc:AlternateContent>
        <mc:AlternateContent xmlns:mc="http://schemas.openxmlformats.org/markup-compatibility/2006">
          <mc:Choice Requires="x14">
            <control shapeId="1109" r:id="rId309" name="Check Box 85">
              <controlPr defaultSize="0" autoFill="0" autoLine="0" autoPict="0">
                <anchor moveWithCells="1">
                  <from>
                    <xdr:col>1</xdr:col>
                    <xdr:colOff>60960</xdr:colOff>
                    <xdr:row>183</xdr:row>
                    <xdr:rowOff>0</xdr:rowOff>
                  </from>
                  <to>
                    <xdr:col>2</xdr:col>
                    <xdr:colOff>68580</xdr:colOff>
                    <xdr:row>184</xdr:row>
                    <xdr:rowOff>22860</xdr:rowOff>
                  </to>
                </anchor>
              </controlPr>
            </control>
          </mc:Choice>
        </mc:AlternateContent>
        <mc:AlternateContent xmlns:mc="http://schemas.openxmlformats.org/markup-compatibility/2006">
          <mc:Choice Requires="x14">
            <control shapeId="1110" r:id="rId310" name="Check Box 86">
              <controlPr defaultSize="0" autoFill="0" autoLine="0" autoPict="0">
                <anchor moveWithCells="1">
                  <from>
                    <xdr:col>1</xdr:col>
                    <xdr:colOff>60960</xdr:colOff>
                    <xdr:row>184</xdr:row>
                    <xdr:rowOff>0</xdr:rowOff>
                  </from>
                  <to>
                    <xdr:col>2</xdr:col>
                    <xdr:colOff>68580</xdr:colOff>
                    <xdr:row>185</xdr:row>
                    <xdr:rowOff>22860</xdr:rowOff>
                  </to>
                </anchor>
              </controlPr>
            </control>
          </mc:Choice>
        </mc:AlternateContent>
        <mc:AlternateContent xmlns:mc="http://schemas.openxmlformats.org/markup-compatibility/2006">
          <mc:Choice Requires="x14">
            <control shapeId="1111" r:id="rId311" name="Check Box 87">
              <controlPr defaultSize="0" autoFill="0" autoLine="0" autoPict="0">
                <anchor moveWithCells="1">
                  <from>
                    <xdr:col>1</xdr:col>
                    <xdr:colOff>60960</xdr:colOff>
                    <xdr:row>188</xdr:row>
                    <xdr:rowOff>0</xdr:rowOff>
                  </from>
                  <to>
                    <xdr:col>1</xdr:col>
                    <xdr:colOff>876300</xdr:colOff>
                    <xdr:row>189</xdr:row>
                    <xdr:rowOff>0</xdr:rowOff>
                  </to>
                </anchor>
              </controlPr>
            </control>
          </mc:Choice>
        </mc:AlternateContent>
        <mc:AlternateContent xmlns:mc="http://schemas.openxmlformats.org/markup-compatibility/2006">
          <mc:Choice Requires="x14">
            <control shapeId="1112" r:id="rId312" name="Check Box 88">
              <controlPr defaultSize="0" autoFill="0" autoLine="0" autoPict="0">
                <anchor moveWithCells="1">
                  <from>
                    <xdr:col>1</xdr:col>
                    <xdr:colOff>60960</xdr:colOff>
                    <xdr:row>191</xdr:row>
                    <xdr:rowOff>0</xdr:rowOff>
                  </from>
                  <to>
                    <xdr:col>1</xdr:col>
                    <xdr:colOff>876300</xdr:colOff>
                    <xdr:row>192</xdr:row>
                    <xdr:rowOff>0</xdr:rowOff>
                  </to>
                </anchor>
              </controlPr>
            </control>
          </mc:Choice>
        </mc:AlternateContent>
        <mc:AlternateContent xmlns:mc="http://schemas.openxmlformats.org/markup-compatibility/2006">
          <mc:Choice Requires="x14">
            <control shapeId="1113" r:id="rId313" name="Check Box 89">
              <controlPr defaultSize="0" autoFill="0" autoLine="0" autoPict="0">
                <anchor moveWithCells="1">
                  <from>
                    <xdr:col>1</xdr:col>
                    <xdr:colOff>60960</xdr:colOff>
                    <xdr:row>194</xdr:row>
                    <xdr:rowOff>0</xdr:rowOff>
                  </from>
                  <to>
                    <xdr:col>2</xdr:col>
                    <xdr:colOff>53340</xdr:colOff>
                    <xdr:row>195</xdr:row>
                    <xdr:rowOff>0</xdr:rowOff>
                  </to>
                </anchor>
              </controlPr>
            </control>
          </mc:Choice>
        </mc:AlternateContent>
        <mc:AlternateContent xmlns:mc="http://schemas.openxmlformats.org/markup-compatibility/2006">
          <mc:Choice Requires="x14">
            <control shapeId="1114" r:id="rId314" name="Check Box 90">
              <controlPr defaultSize="0" autoFill="0" autoLine="0" autoPict="0">
                <anchor moveWithCells="1">
                  <from>
                    <xdr:col>1</xdr:col>
                    <xdr:colOff>60960</xdr:colOff>
                    <xdr:row>195</xdr:row>
                    <xdr:rowOff>0</xdr:rowOff>
                  </from>
                  <to>
                    <xdr:col>2</xdr:col>
                    <xdr:colOff>53340</xdr:colOff>
                    <xdr:row>196</xdr:row>
                    <xdr:rowOff>0</xdr:rowOff>
                  </to>
                </anchor>
              </controlPr>
            </control>
          </mc:Choice>
        </mc:AlternateContent>
        <mc:AlternateContent xmlns:mc="http://schemas.openxmlformats.org/markup-compatibility/2006">
          <mc:Choice Requires="x14">
            <control shapeId="1115" r:id="rId315" name="Check Box 91">
              <controlPr defaultSize="0" autoFill="0" autoLine="0" autoPict="0">
                <anchor moveWithCells="1">
                  <from>
                    <xdr:col>1</xdr:col>
                    <xdr:colOff>60960</xdr:colOff>
                    <xdr:row>196</xdr:row>
                    <xdr:rowOff>0</xdr:rowOff>
                  </from>
                  <to>
                    <xdr:col>2</xdr:col>
                    <xdr:colOff>53340</xdr:colOff>
                    <xdr:row>197</xdr:row>
                    <xdr:rowOff>0</xdr:rowOff>
                  </to>
                </anchor>
              </controlPr>
            </control>
          </mc:Choice>
        </mc:AlternateContent>
        <mc:AlternateContent xmlns:mc="http://schemas.openxmlformats.org/markup-compatibility/2006">
          <mc:Choice Requires="x14">
            <control shapeId="1116" r:id="rId316" name="Check Box 92">
              <controlPr defaultSize="0" autoFill="0" autoLine="0" autoPict="0">
                <anchor moveWithCells="1">
                  <from>
                    <xdr:col>1</xdr:col>
                    <xdr:colOff>60960</xdr:colOff>
                    <xdr:row>197</xdr:row>
                    <xdr:rowOff>0</xdr:rowOff>
                  </from>
                  <to>
                    <xdr:col>2</xdr:col>
                    <xdr:colOff>53340</xdr:colOff>
                    <xdr:row>198</xdr:row>
                    <xdr:rowOff>0</xdr:rowOff>
                  </to>
                </anchor>
              </controlPr>
            </control>
          </mc:Choice>
        </mc:AlternateContent>
        <mc:AlternateContent xmlns:mc="http://schemas.openxmlformats.org/markup-compatibility/2006">
          <mc:Choice Requires="x14">
            <control shapeId="1117" r:id="rId317" name="Check Box 93">
              <controlPr defaultSize="0" autoFill="0" autoLine="0" autoPict="0">
                <anchor moveWithCells="1">
                  <from>
                    <xdr:col>1</xdr:col>
                    <xdr:colOff>60960</xdr:colOff>
                    <xdr:row>198</xdr:row>
                    <xdr:rowOff>0</xdr:rowOff>
                  </from>
                  <to>
                    <xdr:col>2</xdr:col>
                    <xdr:colOff>53340</xdr:colOff>
                    <xdr:row>199</xdr:row>
                    <xdr:rowOff>0</xdr:rowOff>
                  </to>
                </anchor>
              </controlPr>
            </control>
          </mc:Choice>
        </mc:AlternateContent>
        <mc:AlternateContent xmlns:mc="http://schemas.openxmlformats.org/markup-compatibility/2006">
          <mc:Choice Requires="x14">
            <control shapeId="1118" r:id="rId318" name="Check Box 94">
              <controlPr defaultSize="0" autoFill="0" autoLine="0" autoPict="0">
                <anchor moveWithCells="1">
                  <from>
                    <xdr:col>1</xdr:col>
                    <xdr:colOff>60960</xdr:colOff>
                    <xdr:row>199</xdr:row>
                    <xdr:rowOff>0</xdr:rowOff>
                  </from>
                  <to>
                    <xdr:col>2</xdr:col>
                    <xdr:colOff>53340</xdr:colOff>
                    <xdr:row>199</xdr:row>
                    <xdr:rowOff>304800</xdr:rowOff>
                  </to>
                </anchor>
              </controlPr>
            </control>
          </mc:Choice>
        </mc:AlternateContent>
        <mc:AlternateContent xmlns:mc="http://schemas.openxmlformats.org/markup-compatibility/2006">
          <mc:Choice Requires="x14">
            <control shapeId="1119" r:id="rId319" name="Check Box 95">
              <controlPr defaultSize="0" autoFill="0" autoLine="0" autoPict="0">
                <anchor moveWithCells="1">
                  <from>
                    <xdr:col>1</xdr:col>
                    <xdr:colOff>60960</xdr:colOff>
                    <xdr:row>200</xdr:row>
                    <xdr:rowOff>0</xdr:rowOff>
                  </from>
                  <to>
                    <xdr:col>2</xdr:col>
                    <xdr:colOff>53340</xdr:colOff>
                    <xdr:row>201</xdr:row>
                    <xdr:rowOff>0</xdr:rowOff>
                  </to>
                </anchor>
              </controlPr>
            </control>
          </mc:Choice>
        </mc:AlternateContent>
        <mc:AlternateContent xmlns:mc="http://schemas.openxmlformats.org/markup-compatibility/2006">
          <mc:Choice Requires="x14">
            <control shapeId="1120" r:id="rId320" name="Check Box 96">
              <controlPr defaultSize="0" autoFill="0" autoLine="0" autoPict="0">
                <anchor moveWithCells="1">
                  <from>
                    <xdr:col>1</xdr:col>
                    <xdr:colOff>60960</xdr:colOff>
                    <xdr:row>201</xdr:row>
                    <xdr:rowOff>0</xdr:rowOff>
                  </from>
                  <to>
                    <xdr:col>2</xdr:col>
                    <xdr:colOff>53340</xdr:colOff>
                    <xdr:row>202</xdr:row>
                    <xdr:rowOff>0</xdr:rowOff>
                  </to>
                </anchor>
              </controlPr>
            </control>
          </mc:Choice>
        </mc:AlternateContent>
        <mc:AlternateContent xmlns:mc="http://schemas.openxmlformats.org/markup-compatibility/2006">
          <mc:Choice Requires="x14">
            <control shapeId="1121" r:id="rId321" name="Check Box 97">
              <controlPr defaultSize="0" autoFill="0" autoLine="0" autoPict="0">
                <anchor moveWithCells="1">
                  <from>
                    <xdr:col>1</xdr:col>
                    <xdr:colOff>60960</xdr:colOff>
                    <xdr:row>202</xdr:row>
                    <xdr:rowOff>0</xdr:rowOff>
                  </from>
                  <to>
                    <xdr:col>2</xdr:col>
                    <xdr:colOff>53340</xdr:colOff>
                    <xdr:row>203</xdr:row>
                    <xdr:rowOff>0</xdr:rowOff>
                  </to>
                </anchor>
              </controlPr>
            </control>
          </mc:Choice>
        </mc:AlternateContent>
        <mc:AlternateContent xmlns:mc="http://schemas.openxmlformats.org/markup-compatibility/2006">
          <mc:Choice Requires="x14">
            <control shapeId="1122" r:id="rId322" name="Check Box 98">
              <controlPr defaultSize="0" autoFill="0" autoLine="0" autoPict="0">
                <anchor moveWithCells="1">
                  <from>
                    <xdr:col>1</xdr:col>
                    <xdr:colOff>60960</xdr:colOff>
                    <xdr:row>203</xdr:row>
                    <xdr:rowOff>0</xdr:rowOff>
                  </from>
                  <to>
                    <xdr:col>2</xdr:col>
                    <xdr:colOff>53340</xdr:colOff>
                    <xdr:row>203</xdr:row>
                    <xdr:rowOff>304800</xdr:rowOff>
                  </to>
                </anchor>
              </controlPr>
            </control>
          </mc:Choice>
        </mc:AlternateContent>
        <mc:AlternateContent xmlns:mc="http://schemas.openxmlformats.org/markup-compatibility/2006">
          <mc:Choice Requires="x14">
            <control shapeId="1123" r:id="rId323" name="Check Box 99">
              <controlPr defaultSize="0" autoFill="0" autoLine="0" autoPict="0">
                <anchor moveWithCells="1">
                  <from>
                    <xdr:col>1</xdr:col>
                    <xdr:colOff>60960</xdr:colOff>
                    <xdr:row>204</xdr:row>
                    <xdr:rowOff>0</xdr:rowOff>
                  </from>
                  <to>
                    <xdr:col>2</xdr:col>
                    <xdr:colOff>53340</xdr:colOff>
                    <xdr:row>205</xdr:row>
                    <xdr:rowOff>0</xdr:rowOff>
                  </to>
                </anchor>
              </controlPr>
            </control>
          </mc:Choice>
        </mc:AlternateContent>
        <mc:AlternateContent xmlns:mc="http://schemas.openxmlformats.org/markup-compatibility/2006">
          <mc:Choice Requires="x14">
            <control shapeId="1127" r:id="rId324" name="Check Box 103">
              <controlPr defaultSize="0" autoFill="0" autoLine="0" autoPict="0">
                <anchor moveWithCells="1">
                  <from>
                    <xdr:col>1</xdr:col>
                    <xdr:colOff>60960</xdr:colOff>
                    <xdr:row>205</xdr:row>
                    <xdr:rowOff>0</xdr:rowOff>
                  </from>
                  <to>
                    <xdr:col>2</xdr:col>
                    <xdr:colOff>53340</xdr:colOff>
                    <xdr:row>206</xdr:row>
                    <xdr:rowOff>0</xdr:rowOff>
                  </to>
                </anchor>
              </controlPr>
            </control>
          </mc:Choice>
        </mc:AlternateContent>
        <mc:AlternateContent xmlns:mc="http://schemas.openxmlformats.org/markup-compatibility/2006">
          <mc:Choice Requires="x14">
            <control shapeId="1128" r:id="rId325" name="Check Box 104">
              <controlPr defaultSize="0" autoFill="0" autoLine="0" autoPict="0">
                <anchor moveWithCells="1">
                  <from>
                    <xdr:col>1</xdr:col>
                    <xdr:colOff>60960</xdr:colOff>
                    <xdr:row>208</xdr:row>
                    <xdr:rowOff>0</xdr:rowOff>
                  </from>
                  <to>
                    <xdr:col>1</xdr:col>
                    <xdr:colOff>876300</xdr:colOff>
                    <xdr:row>209</xdr:row>
                    <xdr:rowOff>0</xdr:rowOff>
                  </to>
                </anchor>
              </controlPr>
            </control>
          </mc:Choice>
        </mc:AlternateContent>
        <mc:AlternateContent xmlns:mc="http://schemas.openxmlformats.org/markup-compatibility/2006">
          <mc:Choice Requires="x14">
            <control shapeId="1129" r:id="rId326" name="Check Box 105">
              <controlPr defaultSize="0" autoFill="0" autoLine="0" autoPict="0">
                <anchor moveWithCells="1">
                  <from>
                    <xdr:col>1</xdr:col>
                    <xdr:colOff>60960</xdr:colOff>
                    <xdr:row>211</xdr:row>
                    <xdr:rowOff>0</xdr:rowOff>
                  </from>
                  <to>
                    <xdr:col>1</xdr:col>
                    <xdr:colOff>891540</xdr:colOff>
                    <xdr:row>212</xdr:row>
                    <xdr:rowOff>0</xdr:rowOff>
                  </to>
                </anchor>
              </controlPr>
            </control>
          </mc:Choice>
        </mc:AlternateContent>
        <mc:AlternateContent xmlns:mc="http://schemas.openxmlformats.org/markup-compatibility/2006">
          <mc:Choice Requires="x14">
            <control shapeId="1130" r:id="rId327" name="Check Box 106">
              <controlPr defaultSize="0" autoFill="0" autoLine="0" autoPict="0">
                <anchor moveWithCells="1">
                  <from>
                    <xdr:col>1</xdr:col>
                    <xdr:colOff>60960</xdr:colOff>
                    <xdr:row>214</xdr:row>
                    <xdr:rowOff>0</xdr:rowOff>
                  </from>
                  <to>
                    <xdr:col>1</xdr:col>
                    <xdr:colOff>876300</xdr:colOff>
                    <xdr:row>215</xdr:row>
                    <xdr:rowOff>0</xdr:rowOff>
                  </to>
                </anchor>
              </controlPr>
            </control>
          </mc:Choice>
        </mc:AlternateContent>
        <mc:AlternateContent xmlns:mc="http://schemas.openxmlformats.org/markup-compatibility/2006">
          <mc:Choice Requires="x14">
            <control shapeId="1131" r:id="rId328" name="Check Box 107">
              <controlPr defaultSize="0" autoFill="0" autoLine="0" autoPict="0">
                <anchor moveWithCells="1">
                  <from>
                    <xdr:col>1</xdr:col>
                    <xdr:colOff>60960</xdr:colOff>
                    <xdr:row>242</xdr:row>
                    <xdr:rowOff>0</xdr:rowOff>
                  </from>
                  <to>
                    <xdr:col>2</xdr:col>
                    <xdr:colOff>53340</xdr:colOff>
                    <xdr:row>243</xdr:row>
                    <xdr:rowOff>0</xdr:rowOff>
                  </to>
                </anchor>
              </controlPr>
            </control>
          </mc:Choice>
        </mc:AlternateContent>
        <mc:AlternateContent xmlns:mc="http://schemas.openxmlformats.org/markup-compatibility/2006">
          <mc:Choice Requires="x14">
            <control shapeId="1132" r:id="rId329" name="Check Box 108">
              <controlPr defaultSize="0" autoFill="0" autoLine="0" autoPict="0">
                <anchor moveWithCells="1">
                  <from>
                    <xdr:col>1</xdr:col>
                    <xdr:colOff>60960</xdr:colOff>
                    <xdr:row>250</xdr:row>
                    <xdr:rowOff>0</xdr:rowOff>
                  </from>
                  <to>
                    <xdr:col>2</xdr:col>
                    <xdr:colOff>53340</xdr:colOff>
                    <xdr:row>251</xdr:row>
                    <xdr:rowOff>0</xdr:rowOff>
                  </to>
                </anchor>
              </controlPr>
            </control>
          </mc:Choice>
        </mc:AlternateContent>
        <mc:AlternateContent xmlns:mc="http://schemas.openxmlformats.org/markup-compatibility/2006">
          <mc:Choice Requires="x14">
            <control shapeId="1133" r:id="rId330" name="Check Box 109">
              <controlPr defaultSize="0" autoFill="0" autoLine="0" autoPict="0">
                <anchor moveWithCells="1">
                  <from>
                    <xdr:col>1</xdr:col>
                    <xdr:colOff>60960</xdr:colOff>
                    <xdr:row>258</xdr:row>
                    <xdr:rowOff>0</xdr:rowOff>
                  </from>
                  <to>
                    <xdr:col>2</xdr:col>
                    <xdr:colOff>53340</xdr:colOff>
                    <xdr:row>259</xdr:row>
                    <xdr:rowOff>0</xdr:rowOff>
                  </to>
                </anchor>
              </controlPr>
            </control>
          </mc:Choice>
        </mc:AlternateContent>
        <mc:AlternateContent xmlns:mc="http://schemas.openxmlformats.org/markup-compatibility/2006">
          <mc:Choice Requires="x14">
            <control shapeId="1134" r:id="rId331" name="Check Box 110">
              <controlPr defaultSize="0" autoFill="0" autoLine="0" autoPict="0">
                <anchor moveWithCells="1">
                  <from>
                    <xdr:col>1</xdr:col>
                    <xdr:colOff>60960</xdr:colOff>
                    <xdr:row>261</xdr:row>
                    <xdr:rowOff>0</xdr:rowOff>
                  </from>
                  <to>
                    <xdr:col>2</xdr:col>
                    <xdr:colOff>53340</xdr:colOff>
                    <xdr:row>262</xdr:row>
                    <xdr:rowOff>0</xdr:rowOff>
                  </to>
                </anchor>
              </controlPr>
            </control>
          </mc:Choice>
        </mc:AlternateContent>
        <mc:AlternateContent xmlns:mc="http://schemas.openxmlformats.org/markup-compatibility/2006">
          <mc:Choice Requires="x14">
            <control shapeId="1137" r:id="rId332" name="Check Box 113">
              <controlPr defaultSize="0" autoFill="0" autoLine="0" autoPict="0">
                <anchor moveWithCells="1">
                  <from>
                    <xdr:col>1</xdr:col>
                    <xdr:colOff>60960</xdr:colOff>
                    <xdr:row>265</xdr:row>
                    <xdr:rowOff>0</xdr:rowOff>
                  </from>
                  <to>
                    <xdr:col>1</xdr:col>
                    <xdr:colOff>876300</xdr:colOff>
                    <xdr:row>266</xdr:row>
                    <xdr:rowOff>0</xdr:rowOff>
                  </to>
                </anchor>
              </controlPr>
            </control>
          </mc:Choice>
        </mc:AlternateContent>
        <mc:AlternateContent xmlns:mc="http://schemas.openxmlformats.org/markup-compatibility/2006">
          <mc:Choice Requires="x14">
            <control shapeId="1138" r:id="rId333" name="Check Box 114">
              <controlPr defaultSize="0" autoFill="0" autoLine="0" autoPict="0">
                <anchor moveWithCells="1">
                  <from>
                    <xdr:col>1</xdr:col>
                    <xdr:colOff>60960</xdr:colOff>
                    <xdr:row>268</xdr:row>
                    <xdr:rowOff>0</xdr:rowOff>
                  </from>
                  <to>
                    <xdr:col>1</xdr:col>
                    <xdr:colOff>876300</xdr:colOff>
                    <xdr:row>269</xdr:row>
                    <xdr:rowOff>0</xdr:rowOff>
                  </to>
                </anchor>
              </controlPr>
            </control>
          </mc:Choice>
        </mc:AlternateContent>
        <mc:AlternateContent xmlns:mc="http://schemas.openxmlformats.org/markup-compatibility/2006">
          <mc:Choice Requires="x14">
            <control shapeId="1139" r:id="rId334" name="Check Box 115">
              <controlPr defaultSize="0" autoFill="0" autoLine="0" autoPict="0">
                <anchor moveWithCells="1">
                  <from>
                    <xdr:col>1</xdr:col>
                    <xdr:colOff>60960</xdr:colOff>
                    <xdr:row>280</xdr:row>
                    <xdr:rowOff>0</xdr:rowOff>
                  </from>
                  <to>
                    <xdr:col>1</xdr:col>
                    <xdr:colOff>876300</xdr:colOff>
                    <xdr:row>281</xdr:row>
                    <xdr:rowOff>0</xdr:rowOff>
                  </to>
                </anchor>
              </controlPr>
            </control>
          </mc:Choice>
        </mc:AlternateContent>
        <mc:AlternateContent xmlns:mc="http://schemas.openxmlformats.org/markup-compatibility/2006">
          <mc:Choice Requires="x14">
            <control shapeId="1140" r:id="rId335" name="Check Box 116">
              <controlPr defaultSize="0" autoFill="0" autoLine="0" autoPict="0">
                <anchor moveWithCells="1">
                  <from>
                    <xdr:col>1</xdr:col>
                    <xdr:colOff>60960</xdr:colOff>
                    <xdr:row>283</xdr:row>
                    <xdr:rowOff>0</xdr:rowOff>
                  </from>
                  <to>
                    <xdr:col>1</xdr:col>
                    <xdr:colOff>891540</xdr:colOff>
                    <xdr:row>284</xdr:row>
                    <xdr:rowOff>0</xdr:rowOff>
                  </to>
                </anchor>
              </controlPr>
            </control>
          </mc:Choice>
        </mc:AlternateContent>
        <mc:AlternateContent xmlns:mc="http://schemas.openxmlformats.org/markup-compatibility/2006">
          <mc:Choice Requires="x14">
            <control shapeId="1141" r:id="rId336" name="Check Box 117">
              <controlPr defaultSize="0" autoFill="0" autoLine="0" autoPict="0">
                <anchor moveWithCells="1">
                  <from>
                    <xdr:col>1</xdr:col>
                    <xdr:colOff>60960</xdr:colOff>
                    <xdr:row>286</xdr:row>
                    <xdr:rowOff>0</xdr:rowOff>
                  </from>
                  <to>
                    <xdr:col>1</xdr:col>
                    <xdr:colOff>876300</xdr:colOff>
                    <xdr:row>287</xdr:row>
                    <xdr:rowOff>0</xdr:rowOff>
                  </to>
                </anchor>
              </controlPr>
            </control>
          </mc:Choice>
        </mc:AlternateContent>
        <mc:AlternateContent xmlns:mc="http://schemas.openxmlformats.org/markup-compatibility/2006">
          <mc:Choice Requires="x14">
            <control shapeId="1295" r:id="rId337" name="Check Box 271">
              <controlPr defaultSize="0" autoFill="0" autoLine="0" autoPict="0">
                <anchor moveWithCells="1">
                  <from>
                    <xdr:col>1</xdr:col>
                    <xdr:colOff>60960</xdr:colOff>
                    <xdr:row>271</xdr:row>
                    <xdr:rowOff>0</xdr:rowOff>
                  </from>
                  <to>
                    <xdr:col>1</xdr:col>
                    <xdr:colOff>876300</xdr:colOff>
                    <xdr:row>272</xdr:row>
                    <xdr:rowOff>0</xdr:rowOff>
                  </to>
                </anchor>
              </controlPr>
            </control>
          </mc:Choice>
        </mc:AlternateContent>
        <mc:AlternateContent xmlns:mc="http://schemas.openxmlformats.org/markup-compatibility/2006">
          <mc:Choice Requires="x14">
            <control shapeId="1296" r:id="rId338" name="Check Box 272">
              <controlPr defaultSize="0" autoFill="0" autoLine="0" autoPict="0">
                <anchor moveWithCells="1">
                  <from>
                    <xdr:col>1</xdr:col>
                    <xdr:colOff>60960</xdr:colOff>
                    <xdr:row>272</xdr:row>
                    <xdr:rowOff>0</xdr:rowOff>
                  </from>
                  <to>
                    <xdr:col>1</xdr:col>
                    <xdr:colOff>876300</xdr:colOff>
                    <xdr:row>273</xdr:row>
                    <xdr:rowOff>0</xdr:rowOff>
                  </to>
                </anchor>
              </controlPr>
            </control>
          </mc:Choice>
        </mc:AlternateContent>
        <mc:AlternateContent xmlns:mc="http://schemas.openxmlformats.org/markup-compatibility/2006">
          <mc:Choice Requires="x14">
            <control shapeId="1297" r:id="rId339" name="Check Box 273">
              <controlPr defaultSize="0" autoFill="0" autoLine="0" autoPict="0">
                <anchor moveWithCells="1">
                  <from>
                    <xdr:col>1</xdr:col>
                    <xdr:colOff>60960</xdr:colOff>
                    <xdr:row>273</xdr:row>
                    <xdr:rowOff>0</xdr:rowOff>
                  </from>
                  <to>
                    <xdr:col>1</xdr:col>
                    <xdr:colOff>876300</xdr:colOff>
                    <xdr:row>274</xdr:row>
                    <xdr:rowOff>0</xdr:rowOff>
                  </to>
                </anchor>
              </controlPr>
            </control>
          </mc:Choice>
        </mc:AlternateContent>
        <mc:AlternateContent xmlns:mc="http://schemas.openxmlformats.org/markup-compatibility/2006">
          <mc:Choice Requires="x14">
            <control shapeId="1298" r:id="rId340" name="Check Box 274">
              <controlPr defaultSize="0" autoFill="0" autoLine="0" autoPict="0">
                <anchor moveWithCells="1">
                  <from>
                    <xdr:col>1</xdr:col>
                    <xdr:colOff>60960</xdr:colOff>
                    <xdr:row>274</xdr:row>
                    <xdr:rowOff>0</xdr:rowOff>
                  </from>
                  <to>
                    <xdr:col>1</xdr:col>
                    <xdr:colOff>876300</xdr:colOff>
                    <xdr:row>274</xdr:row>
                    <xdr:rowOff>304800</xdr:rowOff>
                  </to>
                </anchor>
              </controlPr>
            </control>
          </mc:Choice>
        </mc:AlternateContent>
        <mc:AlternateContent xmlns:mc="http://schemas.openxmlformats.org/markup-compatibility/2006">
          <mc:Choice Requires="x14">
            <control shapeId="1299" r:id="rId341" name="Check Box 275">
              <controlPr defaultSize="0" autoFill="0" autoLine="0" autoPict="0">
                <anchor moveWithCells="1">
                  <from>
                    <xdr:col>1</xdr:col>
                    <xdr:colOff>60960</xdr:colOff>
                    <xdr:row>275</xdr:row>
                    <xdr:rowOff>0</xdr:rowOff>
                  </from>
                  <to>
                    <xdr:col>1</xdr:col>
                    <xdr:colOff>876300</xdr:colOff>
                    <xdr:row>276</xdr:row>
                    <xdr:rowOff>0</xdr:rowOff>
                  </to>
                </anchor>
              </controlPr>
            </control>
          </mc:Choice>
        </mc:AlternateContent>
        <mc:AlternateContent xmlns:mc="http://schemas.openxmlformats.org/markup-compatibility/2006">
          <mc:Choice Requires="x14">
            <control shapeId="1300" r:id="rId342" name="Check Box 276">
              <controlPr defaultSize="0" autoFill="0" autoLine="0" autoPict="0">
                <anchor moveWithCells="1">
                  <from>
                    <xdr:col>1</xdr:col>
                    <xdr:colOff>60960</xdr:colOff>
                    <xdr:row>276</xdr:row>
                    <xdr:rowOff>0</xdr:rowOff>
                  </from>
                  <to>
                    <xdr:col>1</xdr:col>
                    <xdr:colOff>876300</xdr:colOff>
                    <xdr:row>277</xdr:row>
                    <xdr:rowOff>0</xdr:rowOff>
                  </to>
                </anchor>
              </controlPr>
            </control>
          </mc:Choice>
        </mc:AlternateContent>
        <mc:AlternateContent xmlns:mc="http://schemas.openxmlformats.org/markup-compatibility/2006">
          <mc:Choice Requires="x14">
            <control shapeId="1301" r:id="rId343" name="Check Box 277">
              <controlPr defaultSize="0" autoFill="0" autoLine="0" autoPict="0">
                <anchor moveWithCells="1">
                  <from>
                    <xdr:col>1</xdr:col>
                    <xdr:colOff>60960</xdr:colOff>
                    <xdr:row>277</xdr:row>
                    <xdr:rowOff>0</xdr:rowOff>
                  </from>
                  <to>
                    <xdr:col>1</xdr:col>
                    <xdr:colOff>876300</xdr:colOff>
                    <xdr:row>278</xdr:row>
                    <xdr:rowOff>0</xdr:rowOff>
                  </to>
                </anchor>
              </controlPr>
            </control>
          </mc:Choice>
        </mc:AlternateContent>
        <mc:AlternateContent xmlns:mc="http://schemas.openxmlformats.org/markup-compatibility/2006">
          <mc:Choice Requires="x14">
            <control shapeId="1589" r:id="rId344" name="Group Box 565">
              <controlPr defaultSize="0" autoFill="0" autoPict="0">
                <anchor moveWithCells="1">
                  <from>
                    <xdr:col>0</xdr:col>
                    <xdr:colOff>99060</xdr:colOff>
                    <xdr:row>115</xdr:row>
                    <xdr:rowOff>266700</xdr:rowOff>
                  </from>
                  <to>
                    <xdr:col>2</xdr:col>
                    <xdr:colOff>685800</xdr:colOff>
                    <xdr:row>121</xdr:row>
                    <xdr:rowOff>213360</xdr:rowOff>
                  </to>
                </anchor>
              </controlPr>
            </control>
          </mc:Choice>
        </mc:AlternateContent>
        <mc:AlternateContent xmlns:mc="http://schemas.openxmlformats.org/markup-compatibility/2006">
          <mc:Choice Requires="x14">
            <control shapeId="1592" r:id="rId345" name="Group Box 568">
              <controlPr defaultSize="0" autoFill="0" autoPict="0">
                <anchor moveWithCells="1">
                  <from>
                    <xdr:col>0</xdr:col>
                    <xdr:colOff>99060</xdr:colOff>
                    <xdr:row>110</xdr:row>
                    <xdr:rowOff>129540</xdr:rowOff>
                  </from>
                  <to>
                    <xdr:col>2</xdr:col>
                    <xdr:colOff>716280</xdr:colOff>
                    <xdr:row>115</xdr:row>
                    <xdr:rowOff>190500</xdr:rowOff>
                  </to>
                </anchor>
              </controlPr>
            </control>
          </mc:Choice>
        </mc:AlternateContent>
        <mc:AlternateContent xmlns:mc="http://schemas.openxmlformats.org/markup-compatibility/2006">
          <mc:Choice Requires="x14">
            <control shapeId="1593" r:id="rId346" name="Group Box 569">
              <controlPr defaultSize="0" autoFill="0" autoPict="0">
                <anchor moveWithCells="1">
                  <from>
                    <xdr:col>0</xdr:col>
                    <xdr:colOff>114300</xdr:colOff>
                    <xdr:row>127</xdr:row>
                    <xdr:rowOff>289560</xdr:rowOff>
                  </from>
                  <to>
                    <xdr:col>2</xdr:col>
                    <xdr:colOff>701040</xdr:colOff>
                    <xdr:row>133</xdr:row>
                    <xdr:rowOff>175260</xdr:rowOff>
                  </to>
                </anchor>
              </controlPr>
            </control>
          </mc:Choice>
        </mc:AlternateContent>
        <mc:AlternateContent xmlns:mc="http://schemas.openxmlformats.org/markup-compatibility/2006">
          <mc:Choice Requires="x14">
            <control shapeId="1594" r:id="rId347" name="Group Box 570">
              <controlPr defaultSize="0" autoFill="0" autoPict="0">
                <anchor moveWithCells="1">
                  <from>
                    <xdr:col>0</xdr:col>
                    <xdr:colOff>114300</xdr:colOff>
                    <xdr:row>133</xdr:row>
                    <xdr:rowOff>289560</xdr:rowOff>
                  </from>
                  <to>
                    <xdr:col>2</xdr:col>
                    <xdr:colOff>701040</xdr:colOff>
                    <xdr:row>142</xdr:row>
                    <xdr:rowOff>167640</xdr:rowOff>
                  </to>
                </anchor>
              </controlPr>
            </control>
          </mc:Choice>
        </mc:AlternateContent>
        <mc:AlternateContent xmlns:mc="http://schemas.openxmlformats.org/markup-compatibility/2006">
          <mc:Choice Requires="x14">
            <control shapeId="1595" r:id="rId348" name="Group Box 571">
              <controlPr defaultSize="0" autoFill="0" autoPict="0">
                <anchor moveWithCells="1">
                  <from>
                    <xdr:col>0</xdr:col>
                    <xdr:colOff>167640</xdr:colOff>
                    <xdr:row>143</xdr:row>
                    <xdr:rowOff>76200</xdr:rowOff>
                  </from>
                  <to>
                    <xdr:col>3</xdr:col>
                    <xdr:colOff>167640</xdr:colOff>
                    <xdr:row>148</xdr:row>
                    <xdr:rowOff>220980</xdr:rowOff>
                  </to>
                </anchor>
              </controlPr>
            </control>
          </mc:Choice>
        </mc:AlternateContent>
        <mc:AlternateContent xmlns:mc="http://schemas.openxmlformats.org/markup-compatibility/2006">
          <mc:Choice Requires="x14">
            <control shapeId="1596" r:id="rId349" name="Group Box 572">
              <controlPr defaultSize="0" autoFill="0" autoPict="0">
                <anchor moveWithCells="1">
                  <from>
                    <xdr:col>0</xdr:col>
                    <xdr:colOff>190500</xdr:colOff>
                    <xdr:row>149</xdr:row>
                    <xdr:rowOff>0</xdr:rowOff>
                  </from>
                  <to>
                    <xdr:col>3</xdr:col>
                    <xdr:colOff>190500</xdr:colOff>
                    <xdr:row>164</xdr:row>
                    <xdr:rowOff>213360</xdr:rowOff>
                  </to>
                </anchor>
              </controlPr>
            </control>
          </mc:Choice>
        </mc:AlternateContent>
        <mc:AlternateContent xmlns:mc="http://schemas.openxmlformats.org/markup-compatibility/2006">
          <mc:Choice Requires="x14">
            <control shapeId="1597" r:id="rId350" name="Group Box 573">
              <controlPr defaultSize="0" autoFill="0" autoPict="0">
                <anchor moveWithCells="1">
                  <from>
                    <xdr:col>0</xdr:col>
                    <xdr:colOff>190500</xdr:colOff>
                    <xdr:row>164</xdr:row>
                    <xdr:rowOff>266700</xdr:rowOff>
                  </from>
                  <to>
                    <xdr:col>3</xdr:col>
                    <xdr:colOff>190500</xdr:colOff>
                    <xdr:row>169</xdr:row>
                    <xdr:rowOff>175260</xdr:rowOff>
                  </to>
                </anchor>
              </controlPr>
            </control>
          </mc:Choice>
        </mc:AlternateContent>
        <mc:AlternateContent xmlns:mc="http://schemas.openxmlformats.org/markup-compatibility/2006">
          <mc:Choice Requires="x14">
            <control shapeId="1599" r:id="rId351" name="Group Box 575">
              <controlPr defaultSize="0" autoFill="0" autoPict="0">
                <anchor moveWithCells="1">
                  <from>
                    <xdr:col>0</xdr:col>
                    <xdr:colOff>190500</xdr:colOff>
                    <xdr:row>175</xdr:row>
                    <xdr:rowOff>220980</xdr:rowOff>
                  </from>
                  <to>
                    <xdr:col>3</xdr:col>
                    <xdr:colOff>190500</xdr:colOff>
                    <xdr:row>185</xdr:row>
                    <xdr:rowOff>175260</xdr:rowOff>
                  </to>
                </anchor>
              </controlPr>
            </control>
          </mc:Choice>
        </mc:AlternateContent>
        <mc:AlternateContent xmlns:mc="http://schemas.openxmlformats.org/markup-compatibility/2006">
          <mc:Choice Requires="x14">
            <control shapeId="1600" r:id="rId352" name="Group Box 576">
              <controlPr defaultSize="0" autoFill="0" autoPict="0">
                <anchor moveWithCells="1">
                  <from>
                    <xdr:col>0</xdr:col>
                    <xdr:colOff>190500</xdr:colOff>
                    <xdr:row>185</xdr:row>
                    <xdr:rowOff>289560</xdr:rowOff>
                  </from>
                  <to>
                    <xdr:col>3</xdr:col>
                    <xdr:colOff>213360</xdr:colOff>
                    <xdr:row>192</xdr:row>
                    <xdr:rowOff>129540</xdr:rowOff>
                  </to>
                </anchor>
              </controlPr>
            </control>
          </mc:Choice>
        </mc:AlternateContent>
        <mc:AlternateContent xmlns:mc="http://schemas.openxmlformats.org/markup-compatibility/2006">
          <mc:Choice Requires="x14">
            <control shapeId="1601" r:id="rId353" name="Group Box 577">
              <controlPr defaultSize="0" autoFill="0" autoPict="0">
                <anchor moveWithCells="1">
                  <from>
                    <xdr:col>0</xdr:col>
                    <xdr:colOff>213360</xdr:colOff>
                    <xdr:row>192</xdr:row>
                    <xdr:rowOff>213360</xdr:rowOff>
                  </from>
                  <to>
                    <xdr:col>3</xdr:col>
                    <xdr:colOff>213360</xdr:colOff>
                    <xdr:row>206</xdr:row>
                    <xdr:rowOff>167640</xdr:rowOff>
                  </to>
                </anchor>
              </controlPr>
            </control>
          </mc:Choice>
        </mc:AlternateContent>
        <mc:AlternateContent xmlns:mc="http://schemas.openxmlformats.org/markup-compatibility/2006">
          <mc:Choice Requires="x14">
            <control shapeId="1602" r:id="rId354" name="Group Box 578">
              <controlPr defaultSize="0" autoFill="0" autoPict="0">
                <anchor moveWithCells="1">
                  <from>
                    <xdr:col>0</xdr:col>
                    <xdr:colOff>175260</xdr:colOff>
                    <xdr:row>206</xdr:row>
                    <xdr:rowOff>243840</xdr:rowOff>
                  </from>
                  <to>
                    <xdr:col>3</xdr:col>
                    <xdr:colOff>213360</xdr:colOff>
                    <xdr:row>216</xdr:row>
                    <xdr:rowOff>190500</xdr:rowOff>
                  </to>
                </anchor>
              </controlPr>
            </control>
          </mc:Choice>
        </mc:AlternateContent>
        <mc:AlternateContent xmlns:mc="http://schemas.openxmlformats.org/markup-compatibility/2006">
          <mc:Choice Requires="x14">
            <control shapeId="1603" r:id="rId355" name="Group Box 579">
              <controlPr defaultSize="0" autoFill="0" autoPict="0">
                <anchor moveWithCells="1">
                  <from>
                    <xdr:col>0</xdr:col>
                    <xdr:colOff>259080</xdr:colOff>
                    <xdr:row>240</xdr:row>
                    <xdr:rowOff>190500</xdr:rowOff>
                  </from>
                  <to>
                    <xdr:col>3</xdr:col>
                    <xdr:colOff>259080</xdr:colOff>
                    <xdr:row>262</xdr:row>
                    <xdr:rowOff>243840</xdr:rowOff>
                  </to>
                </anchor>
              </controlPr>
            </control>
          </mc:Choice>
        </mc:AlternateContent>
        <mc:AlternateContent xmlns:mc="http://schemas.openxmlformats.org/markup-compatibility/2006">
          <mc:Choice Requires="x14">
            <control shapeId="1604" r:id="rId356" name="Group Box 580">
              <controlPr defaultSize="0" autoFill="0" autoPict="0">
                <anchor moveWithCells="1">
                  <from>
                    <xdr:col>0</xdr:col>
                    <xdr:colOff>259080</xdr:colOff>
                    <xdr:row>263</xdr:row>
                    <xdr:rowOff>22860</xdr:rowOff>
                  </from>
                  <to>
                    <xdr:col>3</xdr:col>
                    <xdr:colOff>175260</xdr:colOff>
                    <xdr:row>269</xdr:row>
                    <xdr:rowOff>167640</xdr:rowOff>
                  </to>
                </anchor>
              </controlPr>
            </control>
          </mc:Choice>
        </mc:AlternateContent>
        <mc:AlternateContent xmlns:mc="http://schemas.openxmlformats.org/markup-compatibility/2006">
          <mc:Choice Requires="x14">
            <control shapeId="1605" r:id="rId357" name="Group Box 581">
              <controlPr defaultSize="0" autoFill="0" autoPict="0">
                <anchor moveWithCells="1">
                  <from>
                    <xdr:col>0</xdr:col>
                    <xdr:colOff>289560</xdr:colOff>
                    <xdr:row>269</xdr:row>
                    <xdr:rowOff>259080</xdr:rowOff>
                  </from>
                  <to>
                    <xdr:col>3</xdr:col>
                    <xdr:colOff>175260</xdr:colOff>
                    <xdr:row>278</xdr:row>
                    <xdr:rowOff>144780</xdr:rowOff>
                  </to>
                </anchor>
              </controlPr>
            </control>
          </mc:Choice>
        </mc:AlternateContent>
        <mc:AlternateContent xmlns:mc="http://schemas.openxmlformats.org/markup-compatibility/2006">
          <mc:Choice Requires="x14">
            <control shapeId="1606" r:id="rId358" name="Group Box 582">
              <controlPr defaultSize="0" autoFill="0" autoPict="0">
                <anchor moveWithCells="1">
                  <from>
                    <xdr:col>0</xdr:col>
                    <xdr:colOff>266700</xdr:colOff>
                    <xdr:row>278</xdr:row>
                    <xdr:rowOff>266700</xdr:rowOff>
                  </from>
                  <to>
                    <xdr:col>3</xdr:col>
                    <xdr:colOff>190500</xdr:colOff>
                    <xdr:row>287</xdr:row>
                    <xdr:rowOff>190500</xdr:rowOff>
                  </to>
                </anchor>
              </controlPr>
            </control>
          </mc:Choice>
        </mc:AlternateContent>
        <mc:AlternateContent xmlns:mc="http://schemas.openxmlformats.org/markup-compatibility/2006">
          <mc:Choice Requires="x14">
            <control shapeId="1607" r:id="rId359" name="Group Box 583">
              <controlPr defaultSize="0" autoFill="0" autoPict="0">
                <anchor moveWithCells="1">
                  <from>
                    <xdr:col>0</xdr:col>
                    <xdr:colOff>289560</xdr:colOff>
                    <xdr:row>287</xdr:row>
                    <xdr:rowOff>289560</xdr:rowOff>
                  </from>
                  <to>
                    <xdr:col>3</xdr:col>
                    <xdr:colOff>259080</xdr:colOff>
                    <xdr:row>309</xdr:row>
                    <xdr:rowOff>213360</xdr:rowOff>
                  </to>
                </anchor>
              </controlPr>
            </control>
          </mc:Choice>
        </mc:AlternateContent>
        <mc:AlternateContent xmlns:mc="http://schemas.openxmlformats.org/markup-compatibility/2006">
          <mc:Choice Requires="x14">
            <control shapeId="1608" r:id="rId360" name="Group Box 584">
              <controlPr defaultSize="0" autoFill="0" autoPict="0">
                <anchor moveWithCells="1">
                  <from>
                    <xdr:col>0</xdr:col>
                    <xdr:colOff>304800</xdr:colOff>
                    <xdr:row>310</xdr:row>
                    <xdr:rowOff>22860</xdr:rowOff>
                  </from>
                  <to>
                    <xdr:col>3</xdr:col>
                    <xdr:colOff>289560</xdr:colOff>
                    <xdr:row>316</xdr:row>
                    <xdr:rowOff>190500</xdr:rowOff>
                  </to>
                </anchor>
              </controlPr>
            </control>
          </mc:Choice>
        </mc:AlternateContent>
        <mc:AlternateContent xmlns:mc="http://schemas.openxmlformats.org/markup-compatibility/2006">
          <mc:Choice Requires="x14">
            <control shapeId="1609" r:id="rId361" name="Group Box 585">
              <controlPr defaultSize="0" autoFill="0" autoPict="0">
                <anchor moveWithCells="1">
                  <from>
                    <xdr:col>0</xdr:col>
                    <xdr:colOff>335280</xdr:colOff>
                    <xdr:row>317</xdr:row>
                    <xdr:rowOff>0</xdr:rowOff>
                  </from>
                  <to>
                    <xdr:col>3</xdr:col>
                    <xdr:colOff>304800</xdr:colOff>
                    <xdr:row>328</xdr:row>
                    <xdr:rowOff>213360</xdr:rowOff>
                  </to>
                </anchor>
              </controlPr>
            </control>
          </mc:Choice>
        </mc:AlternateContent>
        <mc:AlternateContent xmlns:mc="http://schemas.openxmlformats.org/markup-compatibility/2006">
          <mc:Choice Requires="x14">
            <control shapeId="1610" r:id="rId362" name="Group Box 586">
              <controlPr defaultSize="0" autoFill="0" autoPict="0">
                <anchor moveWithCells="1">
                  <from>
                    <xdr:col>0</xdr:col>
                    <xdr:colOff>335280</xdr:colOff>
                    <xdr:row>328</xdr:row>
                    <xdr:rowOff>259080</xdr:rowOff>
                  </from>
                  <to>
                    <xdr:col>3</xdr:col>
                    <xdr:colOff>320040</xdr:colOff>
                    <xdr:row>337</xdr:row>
                    <xdr:rowOff>266700</xdr:rowOff>
                  </to>
                </anchor>
              </controlPr>
            </control>
          </mc:Choice>
        </mc:AlternateContent>
        <mc:AlternateContent xmlns:mc="http://schemas.openxmlformats.org/markup-compatibility/2006">
          <mc:Choice Requires="x14">
            <control shapeId="1611" r:id="rId363" name="Group Box 587">
              <controlPr defaultSize="0" autoFill="0" autoPict="0">
                <anchor moveWithCells="1">
                  <from>
                    <xdr:col>0</xdr:col>
                    <xdr:colOff>434340</xdr:colOff>
                    <xdr:row>349</xdr:row>
                    <xdr:rowOff>289560</xdr:rowOff>
                  </from>
                  <to>
                    <xdr:col>3</xdr:col>
                    <xdr:colOff>167640</xdr:colOff>
                    <xdr:row>354</xdr:row>
                    <xdr:rowOff>266700</xdr:rowOff>
                  </to>
                </anchor>
              </controlPr>
            </control>
          </mc:Choice>
        </mc:AlternateContent>
        <mc:AlternateContent xmlns:mc="http://schemas.openxmlformats.org/markup-compatibility/2006">
          <mc:Choice Requires="x14">
            <control shapeId="1612" r:id="rId364" name="Group Box 588">
              <controlPr defaultSize="0" autoFill="0" autoPict="0">
                <anchor moveWithCells="1">
                  <from>
                    <xdr:col>0</xdr:col>
                    <xdr:colOff>434340</xdr:colOff>
                    <xdr:row>355</xdr:row>
                    <xdr:rowOff>30480</xdr:rowOff>
                  </from>
                  <to>
                    <xdr:col>3</xdr:col>
                    <xdr:colOff>190500</xdr:colOff>
                    <xdr:row>371</xdr:row>
                    <xdr:rowOff>243840</xdr:rowOff>
                  </to>
                </anchor>
              </controlPr>
            </control>
          </mc:Choice>
        </mc:AlternateContent>
        <mc:AlternateContent xmlns:mc="http://schemas.openxmlformats.org/markup-compatibility/2006">
          <mc:Choice Requires="x14">
            <control shapeId="1613" r:id="rId365" name="Group Box 589">
              <controlPr defaultSize="0" autoFill="0" autoPict="0">
                <anchor moveWithCells="1">
                  <from>
                    <xdr:col>0</xdr:col>
                    <xdr:colOff>411480</xdr:colOff>
                    <xdr:row>373</xdr:row>
                    <xdr:rowOff>22860</xdr:rowOff>
                  </from>
                  <to>
                    <xdr:col>3</xdr:col>
                    <xdr:colOff>144780</xdr:colOff>
                    <xdr:row>381</xdr:row>
                    <xdr:rowOff>175260</xdr:rowOff>
                  </to>
                </anchor>
              </controlPr>
            </control>
          </mc:Choice>
        </mc:AlternateContent>
        <mc:AlternateContent xmlns:mc="http://schemas.openxmlformats.org/markup-compatibility/2006">
          <mc:Choice Requires="x14">
            <control shapeId="1614" r:id="rId366" name="Group Box 590">
              <controlPr defaultSize="0" autoFill="0" autoPict="0">
                <anchor moveWithCells="1">
                  <from>
                    <xdr:col>0</xdr:col>
                    <xdr:colOff>411480</xdr:colOff>
                    <xdr:row>382</xdr:row>
                    <xdr:rowOff>22860</xdr:rowOff>
                  </from>
                  <to>
                    <xdr:col>3</xdr:col>
                    <xdr:colOff>129540</xdr:colOff>
                    <xdr:row>403</xdr:row>
                    <xdr:rowOff>175260</xdr:rowOff>
                  </to>
                </anchor>
              </controlPr>
            </control>
          </mc:Choice>
        </mc:AlternateContent>
        <mc:AlternateContent xmlns:mc="http://schemas.openxmlformats.org/markup-compatibility/2006">
          <mc:Choice Requires="x14">
            <control shapeId="1615" r:id="rId367" name="Group Box 591">
              <controlPr defaultSize="0" autoFill="0" autoPict="0">
                <anchor moveWithCells="1">
                  <from>
                    <xdr:col>0</xdr:col>
                    <xdr:colOff>411480</xdr:colOff>
                    <xdr:row>403</xdr:row>
                    <xdr:rowOff>266700</xdr:rowOff>
                  </from>
                  <to>
                    <xdr:col>3</xdr:col>
                    <xdr:colOff>129540</xdr:colOff>
                    <xdr:row>425</xdr:row>
                    <xdr:rowOff>167640</xdr:rowOff>
                  </to>
                </anchor>
              </controlPr>
            </control>
          </mc:Choice>
        </mc:AlternateContent>
        <mc:AlternateContent xmlns:mc="http://schemas.openxmlformats.org/markup-compatibility/2006">
          <mc:Choice Requires="x14">
            <control shapeId="1616" r:id="rId368" name="Group Box 592">
              <controlPr defaultSize="0" autoFill="0" autoPict="0">
                <anchor moveWithCells="1">
                  <from>
                    <xdr:col>0</xdr:col>
                    <xdr:colOff>403860</xdr:colOff>
                    <xdr:row>425</xdr:row>
                    <xdr:rowOff>259080</xdr:rowOff>
                  </from>
                  <to>
                    <xdr:col>3</xdr:col>
                    <xdr:colOff>114300</xdr:colOff>
                    <xdr:row>440</xdr:row>
                    <xdr:rowOff>129540</xdr:rowOff>
                  </to>
                </anchor>
              </controlPr>
            </control>
          </mc:Choice>
        </mc:AlternateContent>
        <mc:AlternateContent xmlns:mc="http://schemas.openxmlformats.org/markup-compatibility/2006">
          <mc:Choice Requires="x14">
            <control shapeId="1617" r:id="rId369" name="Group Box 593">
              <controlPr defaultSize="0" autoFill="0" autoPict="0">
                <anchor moveWithCells="1">
                  <from>
                    <xdr:col>0</xdr:col>
                    <xdr:colOff>381000</xdr:colOff>
                    <xdr:row>441</xdr:row>
                    <xdr:rowOff>167640</xdr:rowOff>
                  </from>
                  <to>
                    <xdr:col>3</xdr:col>
                    <xdr:colOff>129540</xdr:colOff>
                    <xdr:row>455</xdr:row>
                    <xdr:rowOff>243840</xdr:rowOff>
                  </to>
                </anchor>
              </controlPr>
            </control>
          </mc:Choice>
        </mc:AlternateContent>
        <mc:AlternateContent xmlns:mc="http://schemas.openxmlformats.org/markup-compatibility/2006">
          <mc:Choice Requires="x14">
            <control shapeId="1618" r:id="rId370" name="Group Box 594">
              <controlPr defaultSize="0" autoFill="0" autoPict="0">
                <anchor moveWithCells="1">
                  <from>
                    <xdr:col>0</xdr:col>
                    <xdr:colOff>358140</xdr:colOff>
                    <xdr:row>457</xdr:row>
                    <xdr:rowOff>266700</xdr:rowOff>
                  </from>
                  <to>
                    <xdr:col>3</xdr:col>
                    <xdr:colOff>167640</xdr:colOff>
                    <xdr:row>463</xdr:row>
                    <xdr:rowOff>144780</xdr:rowOff>
                  </to>
                </anchor>
              </controlPr>
            </control>
          </mc:Choice>
        </mc:AlternateContent>
        <mc:AlternateContent xmlns:mc="http://schemas.openxmlformats.org/markup-compatibility/2006">
          <mc:Choice Requires="x14">
            <control shapeId="1619" r:id="rId371" name="Group Box 595">
              <controlPr defaultSize="0" autoFill="0" autoPict="0">
                <anchor moveWithCells="1">
                  <from>
                    <xdr:col>0</xdr:col>
                    <xdr:colOff>358140</xdr:colOff>
                    <xdr:row>464</xdr:row>
                    <xdr:rowOff>30480</xdr:rowOff>
                  </from>
                  <to>
                    <xdr:col>3</xdr:col>
                    <xdr:colOff>175260</xdr:colOff>
                    <xdr:row>470</xdr:row>
                    <xdr:rowOff>220980</xdr:rowOff>
                  </to>
                </anchor>
              </controlPr>
            </control>
          </mc:Choice>
        </mc:AlternateContent>
        <mc:AlternateContent xmlns:mc="http://schemas.openxmlformats.org/markup-compatibility/2006">
          <mc:Choice Requires="x14">
            <control shapeId="1620" r:id="rId372" name="Group Box 596">
              <controlPr defaultSize="0" autoFill="0" autoPict="0">
                <anchor moveWithCells="1">
                  <from>
                    <xdr:col>0</xdr:col>
                    <xdr:colOff>365760</xdr:colOff>
                    <xdr:row>471</xdr:row>
                    <xdr:rowOff>68580</xdr:rowOff>
                  </from>
                  <to>
                    <xdr:col>3</xdr:col>
                    <xdr:colOff>213360</xdr:colOff>
                    <xdr:row>476</xdr:row>
                    <xdr:rowOff>213360</xdr:rowOff>
                  </to>
                </anchor>
              </controlPr>
            </control>
          </mc:Choice>
        </mc:AlternateContent>
        <mc:AlternateContent xmlns:mc="http://schemas.openxmlformats.org/markup-compatibility/2006">
          <mc:Choice Requires="x14">
            <control shapeId="1621" r:id="rId373" name="Group Box 597">
              <controlPr defaultSize="0" autoFill="0" autoPict="0">
                <anchor moveWithCells="1">
                  <from>
                    <xdr:col>0</xdr:col>
                    <xdr:colOff>381000</xdr:colOff>
                    <xdr:row>477</xdr:row>
                    <xdr:rowOff>144780</xdr:rowOff>
                  </from>
                  <to>
                    <xdr:col>3</xdr:col>
                    <xdr:colOff>220980</xdr:colOff>
                    <xdr:row>481</xdr:row>
                    <xdr:rowOff>30480</xdr:rowOff>
                  </to>
                </anchor>
              </controlPr>
            </control>
          </mc:Choice>
        </mc:AlternateContent>
        <mc:AlternateContent xmlns:mc="http://schemas.openxmlformats.org/markup-compatibility/2006">
          <mc:Choice Requires="x14">
            <control shapeId="1622" r:id="rId374" name="Group Box 598">
              <controlPr defaultSize="0" autoFill="0" autoPict="0">
                <anchor moveWithCells="1">
                  <from>
                    <xdr:col>0</xdr:col>
                    <xdr:colOff>381000</xdr:colOff>
                    <xdr:row>481</xdr:row>
                    <xdr:rowOff>144780</xdr:rowOff>
                  </from>
                  <to>
                    <xdr:col>3</xdr:col>
                    <xdr:colOff>243840</xdr:colOff>
                    <xdr:row>486</xdr:row>
                    <xdr:rowOff>213360</xdr:rowOff>
                  </to>
                </anchor>
              </controlPr>
            </control>
          </mc:Choice>
        </mc:AlternateContent>
        <mc:AlternateContent xmlns:mc="http://schemas.openxmlformats.org/markup-compatibility/2006">
          <mc:Choice Requires="x14">
            <control shapeId="1623" r:id="rId375" name="Group Box 599">
              <controlPr defaultSize="0" autoFill="0" autoPict="0">
                <anchor moveWithCells="1">
                  <from>
                    <xdr:col>0</xdr:col>
                    <xdr:colOff>403860</xdr:colOff>
                    <xdr:row>487</xdr:row>
                    <xdr:rowOff>76200</xdr:rowOff>
                  </from>
                  <to>
                    <xdr:col>3</xdr:col>
                    <xdr:colOff>289560</xdr:colOff>
                    <xdr:row>496</xdr:row>
                    <xdr:rowOff>22860</xdr:rowOff>
                  </to>
                </anchor>
              </controlPr>
            </control>
          </mc:Choice>
        </mc:AlternateContent>
        <mc:AlternateContent xmlns:mc="http://schemas.openxmlformats.org/markup-compatibility/2006">
          <mc:Choice Requires="x14">
            <control shapeId="1624" r:id="rId376" name="Group Box 600">
              <controlPr defaultSize="0" autoFill="0" autoPict="0">
                <anchor moveWithCells="1">
                  <from>
                    <xdr:col>0</xdr:col>
                    <xdr:colOff>411480</xdr:colOff>
                    <xdr:row>498</xdr:row>
                    <xdr:rowOff>220980</xdr:rowOff>
                  </from>
                  <to>
                    <xdr:col>3</xdr:col>
                    <xdr:colOff>320040</xdr:colOff>
                    <xdr:row>504</xdr:row>
                    <xdr:rowOff>175260</xdr:rowOff>
                  </to>
                </anchor>
              </controlPr>
            </control>
          </mc:Choice>
        </mc:AlternateContent>
        <mc:AlternateContent xmlns:mc="http://schemas.openxmlformats.org/markup-compatibility/2006">
          <mc:Choice Requires="x14">
            <control shapeId="1626" r:id="rId377" name="Group Box 602">
              <controlPr defaultSize="0" autoFill="0" autoPict="0">
                <anchor moveWithCells="1">
                  <from>
                    <xdr:col>0</xdr:col>
                    <xdr:colOff>480060</xdr:colOff>
                    <xdr:row>517</xdr:row>
                    <xdr:rowOff>259080</xdr:rowOff>
                  </from>
                  <to>
                    <xdr:col>3</xdr:col>
                    <xdr:colOff>365760</xdr:colOff>
                    <xdr:row>523</xdr:row>
                    <xdr:rowOff>213360</xdr:rowOff>
                  </to>
                </anchor>
              </controlPr>
            </control>
          </mc:Choice>
        </mc:AlternateContent>
        <mc:AlternateContent xmlns:mc="http://schemas.openxmlformats.org/markup-compatibility/2006">
          <mc:Choice Requires="x14">
            <control shapeId="1628" r:id="rId378" name="Group Box 604">
              <controlPr defaultSize="0" autoFill="0" autoPict="0">
                <anchor moveWithCells="1">
                  <from>
                    <xdr:col>0</xdr:col>
                    <xdr:colOff>480060</xdr:colOff>
                    <xdr:row>524</xdr:row>
                    <xdr:rowOff>30480</xdr:rowOff>
                  </from>
                  <to>
                    <xdr:col>3</xdr:col>
                    <xdr:colOff>365760</xdr:colOff>
                    <xdr:row>538</xdr:row>
                    <xdr:rowOff>129540</xdr:rowOff>
                  </to>
                </anchor>
              </controlPr>
            </control>
          </mc:Choice>
        </mc:AlternateContent>
        <mc:AlternateContent xmlns:mc="http://schemas.openxmlformats.org/markup-compatibility/2006">
          <mc:Choice Requires="x14">
            <control shapeId="1630" r:id="rId379" name="Group Box 606">
              <controlPr defaultSize="0" autoFill="0" autoPict="0">
                <anchor moveWithCells="1">
                  <from>
                    <xdr:col>0</xdr:col>
                    <xdr:colOff>480060</xdr:colOff>
                    <xdr:row>542</xdr:row>
                    <xdr:rowOff>144780</xdr:rowOff>
                  </from>
                  <to>
                    <xdr:col>3</xdr:col>
                    <xdr:colOff>358140</xdr:colOff>
                    <xdr:row>553</xdr:row>
                    <xdr:rowOff>129540</xdr:rowOff>
                  </to>
                </anchor>
              </controlPr>
            </control>
          </mc:Choice>
        </mc:AlternateContent>
        <mc:AlternateContent xmlns:mc="http://schemas.openxmlformats.org/markup-compatibility/2006">
          <mc:Choice Requires="x14">
            <control shapeId="1631" r:id="rId380" name="Group Box 607">
              <controlPr defaultSize="0" autoFill="0" autoPict="0">
                <anchor moveWithCells="1">
                  <from>
                    <xdr:col>0</xdr:col>
                    <xdr:colOff>480060</xdr:colOff>
                    <xdr:row>554</xdr:row>
                    <xdr:rowOff>144780</xdr:rowOff>
                  </from>
                  <to>
                    <xdr:col>3</xdr:col>
                    <xdr:colOff>335280</xdr:colOff>
                    <xdr:row>571</xdr:row>
                    <xdr:rowOff>114300</xdr:rowOff>
                  </to>
                </anchor>
              </controlPr>
            </control>
          </mc:Choice>
        </mc:AlternateContent>
        <mc:AlternateContent xmlns:mc="http://schemas.openxmlformats.org/markup-compatibility/2006">
          <mc:Choice Requires="x14">
            <control shapeId="1632" r:id="rId381" name="Group Box 608">
              <controlPr defaultSize="0" autoFill="0" autoPict="0">
                <anchor moveWithCells="1">
                  <from>
                    <xdr:col>0</xdr:col>
                    <xdr:colOff>510540</xdr:colOff>
                    <xdr:row>572</xdr:row>
                    <xdr:rowOff>38100</xdr:rowOff>
                  </from>
                  <to>
                    <xdr:col>3</xdr:col>
                    <xdr:colOff>320040</xdr:colOff>
                    <xdr:row>575</xdr:row>
                    <xdr:rowOff>190500</xdr:rowOff>
                  </to>
                </anchor>
              </controlPr>
            </control>
          </mc:Choice>
        </mc:AlternateContent>
        <mc:AlternateContent xmlns:mc="http://schemas.openxmlformats.org/markup-compatibility/2006">
          <mc:Choice Requires="x14">
            <control shapeId="1633" r:id="rId382" name="Group Box 609">
              <controlPr defaultSize="0" autoFill="0" autoPict="0">
                <anchor moveWithCells="1">
                  <from>
                    <xdr:col>0</xdr:col>
                    <xdr:colOff>518160</xdr:colOff>
                    <xdr:row>576</xdr:row>
                    <xdr:rowOff>60960</xdr:rowOff>
                  </from>
                  <to>
                    <xdr:col>3</xdr:col>
                    <xdr:colOff>320040</xdr:colOff>
                    <xdr:row>590</xdr:row>
                    <xdr:rowOff>213360</xdr:rowOff>
                  </to>
                </anchor>
              </controlPr>
            </control>
          </mc:Choice>
        </mc:AlternateContent>
        <mc:AlternateContent xmlns:mc="http://schemas.openxmlformats.org/markup-compatibility/2006">
          <mc:Choice Requires="x14">
            <control shapeId="1634" r:id="rId383" name="Group Box 610">
              <controlPr defaultSize="0" autoFill="0" autoPict="0">
                <anchor moveWithCells="1">
                  <from>
                    <xdr:col>0</xdr:col>
                    <xdr:colOff>518160</xdr:colOff>
                    <xdr:row>591</xdr:row>
                    <xdr:rowOff>182880</xdr:rowOff>
                  </from>
                  <to>
                    <xdr:col>3</xdr:col>
                    <xdr:colOff>304800</xdr:colOff>
                    <xdr:row>602</xdr:row>
                    <xdr:rowOff>213360</xdr:rowOff>
                  </to>
                </anchor>
              </controlPr>
            </control>
          </mc:Choice>
        </mc:AlternateContent>
        <mc:AlternateContent xmlns:mc="http://schemas.openxmlformats.org/markup-compatibility/2006">
          <mc:Choice Requires="x14">
            <control shapeId="1635" r:id="rId384" name="Group Box 611">
              <controlPr defaultSize="0" autoFill="0" autoPict="0">
                <anchor moveWithCells="1">
                  <from>
                    <xdr:col>0</xdr:col>
                    <xdr:colOff>518160</xdr:colOff>
                    <xdr:row>603</xdr:row>
                    <xdr:rowOff>68580</xdr:rowOff>
                  </from>
                  <to>
                    <xdr:col>3</xdr:col>
                    <xdr:colOff>320040</xdr:colOff>
                    <xdr:row>606</xdr:row>
                    <xdr:rowOff>167640</xdr:rowOff>
                  </to>
                </anchor>
              </controlPr>
            </control>
          </mc:Choice>
        </mc:AlternateContent>
        <mc:AlternateContent xmlns:mc="http://schemas.openxmlformats.org/markup-compatibility/2006">
          <mc:Choice Requires="x14">
            <control shapeId="1636" r:id="rId385" name="Group Box 612">
              <controlPr defaultSize="0" autoFill="0" autoPict="0">
                <anchor moveWithCells="1">
                  <from>
                    <xdr:col>0</xdr:col>
                    <xdr:colOff>487680</xdr:colOff>
                    <xdr:row>607</xdr:row>
                    <xdr:rowOff>60960</xdr:rowOff>
                  </from>
                  <to>
                    <xdr:col>3</xdr:col>
                    <xdr:colOff>358140</xdr:colOff>
                    <xdr:row>611</xdr:row>
                    <xdr:rowOff>129540</xdr:rowOff>
                  </to>
                </anchor>
              </controlPr>
            </control>
          </mc:Choice>
        </mc:AlternateContent>
        <mc:AlternateContent xmlns:mc="http://schemas.openxmlformats.org/markup-compatibility/2006">
          <mc:Choice Requires="x14">
            <control shapeId="1637" r:id="rId386" name="Group Box 613">
              <controlPr defaultSize="0" autoFill="0" autoPict="0">
                <anchor moveWithCells="1">
                  <from>
                    <xdr:col>0</xdr:col>
                    <xdr:colOff>480060</xdr:colOff>
                    <xdr:row>612</xdr:row>
                    <xdr:rowOff>15240</xdr:rowOff>
                  </from>
                  <to>
                    <xdr:col>3</xdr:col>
                    <xdr:colOff>358140</xdr:colOff>
                    <xdr:row>618</xdr:row>
                    <xdr:rowOff>114300</xdr:rowOff>
                  </to>
                </anchor>
              </controlPr>
            </control>
          </mc:Choice>
        </mc:AlternateContent>
        <mc:AlternateContent xmlns:mc="http://schemas.openxmlformats.org/markup-compatibility/2006">
          <mc:Choice Requires="x14">
            <control shapeId="1638" r:id="rId387" name="Group Box 614">
              <controlPr defaultSize="0" autoFill="0" autoPict="0">
                <anchor moveWithCells="1">
                  <from>
                    <xdr:col>0</xdr:col>
                    <xdr:colOff>480060</xdr:colOff>
                    <xdr:row>621</xdr:row>
                    <xdr:rowOff>68580</xdr:rowOff>
                  </from>
                  <to>
                    <xdr:col>3</xdr:col>
                    <xdr:colOff>411480</xdr:colOff>
                    <xdr:row>650</xdr:row>
                    <xdr:rowOff>220980</xdr:rowOff>
                  </to>
                </anchor>
              </controlPr>
            </control>
          </mc:Choice>
        </mc:AlternateContent>
        <mc:AlternateContent xmlns:mc="http://schemas.openxmlformats.org/markup-compatibility/2006">
          <mc:Choice Requires="x14">
            <control shapeId="1639" r:id="rId388" name="Group Box 615">
              <controlPr defaultSize="0" autoFill="0" autoPict="0">
                <anchor moveWithCells="1">
                  <from>
                    <xdr:col>0</xdr:col>
                    <xdr:colOff>480060</xdr:colOff>
                    <xdr:row>651</xdr:row>
                    <xdr:rowOff>182880</xdr:rowOff>
                  </from>
                  <to>
                    <xdr:col>3</xdr:col>
                    <xdr:colOff>480060</xdr:colOff>
                    <xdr:row>656</xdr:row>
                    <xdr:rowOff>167640</xdr:rowOff>
                  </to>
                </anchor>
              </controlPr>
            </control>
          </mc:Choice>
        </mc:AlternateContent>
        <mc:AlternateContent xmlns:mc="http://schemas.openxmlformats.org/markup-compatibility/2006">
          <mc:Choice Requires="x14">
            <control shapeId="1640" r:id="rId389" name="Group Box 616">
              <controlPr defaultSize="0" autoFill="0" autoPict="0">
                <anchor moveWithCells="1">
                  <from>
                    <xdr:col>0</xdr:col>
                    <xdr:colOff>480060</xdr:colOff>
                    <xdr:row>657</xdr:row>
                    <xdr:rowOff>60960</xdr:rowOff>
                  </from>
                  <to>
                    <xdr:col>3</xdr:col>
                    <xdr:colOff>495300</xdr:colOff>
                    <xdr:row>685</xdr:row>
                    <xdr:rowOff>220980</xdr:rowOff>
                  </to>
                </anchor>
              </controlPr>
            </control>
          </mc:Choice>
        </mc:AlternateContent>
        <mc:AlternateContent xmlns:mc="http://schemas.openxmlformats.org/markup-compatibility/2006">
          <mc:Choice Requires="x14">
            <control shapeId="1641" r:id="rId390" name="Group Box 617">
              <controlPr defaultSize="0" autoFill="0" autoPict="0">
                <anchor moveWithCells="1">
                  <from>
                    <xdr:col>0</xdr:col>
                    <xdr:colOff>480060</xdr:colOff>
                    <xdr:row>686</xdr:row>
                    <xdr:rowOff>190500</xdr:rowOff>
                  </from>
                  <to>
                    <xdr:col>3</xdr:col>
                    <xdr:colOff>495300</xdr:colOff>
                    <xdr:row>691</xdr:row>
                    <xdr:rowOff>167640</xdr:rowOff>
                  </to>
                </anchor>
              </controlPr>
            </control>
          </mc:Choice>
        </mc:AlternateContent>
        <mc:AlternateContent xmlns:mc="http://schemas.openxmlformats.org/markup-compatibility/2006">
          <mc:Choice Requires="x14">
            <control shapeId="1642" r:id="rId391" name="Group Box 618">
              <controlPr defaultSize="0" autoFill="0" autoPict="0">
                <anchor moveWithCells="1">
                  <from>
                    <xdr:col>0</xdr:col>
                    <xdr:colOff>480060</xdr:colOff>
                    <xdr:row>692</xdr:row>
                    <xdr:rowOff>167640</xdr:rowOff>
                  </from>
                  <to>
                    <xdr:col>3</xdr:col>
                    <xdr:colOff>510540</xdr:colOff>
                    <xdr:row>699</xdr:row>
                    <xdr:rowOff>266700</xdr:rowOff>
                  </to>
                </anchor>
              </controlPr>
            </control>
          </mc:Choice>
        </mc:AlternateContent>
        <mc:AlternateContent xmlns:mc="http://schemas.openxmlformats.org/markup-compatibility/2006">
          <mc:Choice Requires="x14">
            <control shapeId="1643" r:id="rId392" name="Group Box 619">
              <controlPr defaultSize="0" autoFill="0" autoPict="0">
                <anchor moveWithCells="1">
                  <from>
                    <xdr:col>0</xdr:col>
                    <xdr:colOff>480060</xdr:colOff>
                    <xdr:row>700</xdr:row>
                    <xdr:rowOff>327660</xdr:rowOff>
                  </from>
                  <to>
                    <xdr:col>3</xdr:col>
                    <xdr:colOff>510540</xdr:colOff>
                    <xdr:row>707</xdr:row>
                    <xdr:rowOff>167640</xdr:rowOff>
                  </to>
                </anchor>
              </controlPr>
            </control>
          </mc:Choice>
        </mc:AlternateContent>
        <mc:AlternateContent xmlns:mc="http://schemas.openxmlformats.org/markup-compatibility/2006">
          <mc:Choice Requires="x14">
            <control shapeId="1644" r:id="rId393" name="Group Box 620">
              <controlPr defaultSize="0" autoFill="0" autoPict="0">
                <anchor moveWithCells="1">
                  <from>
                    <xdr:col>0</xdr:col>
                    <xdr:colOff>480060</xdr:colOff>
                    <xdr:row>708</xdr:row>
                    <xdr:rowOff>99060</xdr:rowOff>
                  </from>
                  <to>
                    <xdr:col>3</xdr:col>
                    <xdr:colOff>548640</xdr:colOff>
                    <xdr:row>713</xdr:row>
                    <xdr:rowOff>220980</xdr:rowOff>
                  </to>
                </anchor>
              </controlPr>
            </control>
          </mc:Choice>
        </mc:AlternateContent>
        <mc:AlternateContent xmlns:mc="http://schemas.openxmlformats.org/markup-compatibility/2006">
          <mc:Choice Requires="x14">
            <control shapeId="1099" r:id="rId394" name="Check Box 75">
              <controlPr defaultSize="0" autoFill="0" autoLine="0" autoPict="0">
                <anchor moveWithCells="1">
                  <from>
                    <xdr:col>1</xdr:col>
                    <xdr:colOff>60960</xdr:colOff>
                    <xdr:row>173</xdr:row>
                    <xdr:rowOff>0</xdr:rowOff>
                  </from>
                  <to>
                    <xdr:col>2</xdr:col>
                    <xdr:colOff>68580</xdr:colOff>
                    <xdr:row>174</xdr:row>
                    <xdr:rowOff>22860</xdr:rowOff>
                  </to>
                </anchor>
              </controlPr>
            </control>
          </mc:Choice>
        </mc:AlternateContent>
        <mc:AlternateContent xmlns:mc="http://schemas.openxmlformats.org/markup-compatibility/2006">
          <mc:Choice Requires="x14">
            <control shapeId="1598" r:id="rId395" name="Group Box 574">
              <controlPr defaultSize="0" autoFill="0" autoPict="0">
                <anchor moveWithCells="1">
                  <from>
                    <xdr:col>0</xdr:col>
                    <xdr:colOff>190500</xdr:colOff>
                    <xdr:row>169</xdr:row>
                    <xdr:rowOff>259080</xdr:rowOff>
                  </from>
                  <to>
                    <xdr:col>3</xdr:col>
                    <xdr:colOff>190500</xdr:colOff>
                    <xdr:row>175</xdr:row>
                    <xdr:rowOff>114300</xdr:rowOff>
                  </to>
                </anchor>
              </controlPr>
            </control>
          </mc:Choice>
        </mc:AlternateContent>
        <mc:AlternateContent xmlns:mc="http://schemas.openxmlformats.org/markup-compatibility/2006">
          <mc:Choice Requires="x14">
            <control shapeId="1650" r:id="rId396" name="Check Box 626">
              <controlPr defaultSize="0" autoFill="0" autoLine="0" autoPict="0">
                <anchor moveWithCells="1">
                  <from>
                    <xdr:col>2</xdr:col>
                    <xdr:colOff>350520</xdr:colOff>
                    <xdr:row>31</xdr:row>
                    <xdr:rowOff>0</xdr:rowOff>
                  </from>
                  <to>
                    <xdr:col>3</xdr:col>
                    <xdr:colOff>525780</xdr:colOff>
                    <xdr:row>32</xdr:row>
                    <xdr:rowOff>22860</xdr:rowOff>
                  </to>
                </anchor>
              </controlPr>
            </control>
          </mc:Choice>
        </mc:AlternateContent>
        <mc:AlternateContent xmlns:mc="http://schemas.openxmlformats.org/markup-compatibility/2006">
          <mc:Choice Requires="x14">
            <control shapeId="1651" r:id="rId397" name="Check Box 627">
              <controlPr defaultSize="0" autoFill="0" autoLine="0" autoPict="0">
                <anchor moveWithCells="1">
                  <from>
                    <xdr:col>2</xdr:col>
                    <xdr:colOff>350520</xdr:colOff>
                    <xdr:row>32</xdr:row>
                    <xdr:rowOff>0</xdr:rowOff>
                  </from>
                  <to>
                    <xdr:col>3</xdr:col>
                    <xdr:colOff>525780</xdr:colOff>
                    <xdr:row>33</xdr:row>
                    <xdr:rowOff>22860</xdr:rowOff>
                  </to>
                </anchor>
              </controlPr>
            </control>
          </mc:Choice>
        </mc:AlternateContent>
        <mc:AlternateContent xmlns:mc="http://schemas.openxmlformats.org/markup-compatibility/2006">
          <mc:Choice Requires="x14">
            <control shapeId="1652" r:id="rId398" name="Check Box 628">
              <controlPr defaultSize="0" autoFill="0" autoLine="0" autoPict="0">
                <anchor moveWithCells="1">
                  <from>
                    <xdr:col>2</xdr:col>
                    <xdr:colOff>350520</xdr:colOff>
                    <xdr:row>33</xdr:row>
                    <xdr:rowOff>0</xdr:rowOff>
                  </from>
                  <to>
                    <xdr:col>3</xdr:col>
                    <xdr:colOff>525780</xdr:colOff>
                    <xdr:row>34</xdr:row>
                    <xdr:rowOff>22860</xdr:rowOff>
                  </to>
                </anchor>
              </controlPr>
            </control>
          </mc:Choice>
        </mc:AlternateContent>
        <mc:AlternateContent xmlns:mc="http://schemas.openxmlformats.org/markup-compatibility/2006">
          <mc:Choice Requires="x14">
            <control shapeId="1653" r:id="rId399" name="Check Box 629">
              <controlPr defaultSize="0" autoFill="0" autoLine="0" autoPict="0">
                <anchor moveWithCells="1">
                  <from>
                    <xdr:col>2</xdr:col>
                    <xdr:colOff>350520</xdr:colOff>
                    <xdr:row>34</xdr:row>
                    <xdr:rowOff>0</xdr:rowOff>
                  </from>
                  <to>
                    <xdr:col>3</xdr:col>
                    <xdr:colOff>525780</xdr:colOff>
                    <xdr:row>35</xdr:row>
                    <xdr:rowOff>22860</xdr:rowOff>
                  </to>
                </anchor>
              </controlPr>
            </control>
          </mc:Choice>
        </mc:AlternateContent>
        <mc:AlternateContent xmlns:mc="http://schemas.openxmlformats.org/markup-compatibility/2006">
          <mc:Choice Requires="x14">
            <control shapeId="1654" r:id="rId400" name="Check Box 630">
              <controlPr defaultSize="0" autoFill="0" autoLine="0" autoPict="0">
                <anchor moveWithCells="1">
                  <from>
                    <xdr:col>2</xdr:col>
                    <xdr:colOff>350520</xdr:colOff>
                    <xdr:row>35</xdr:row>
                    <xdr:rowOff>0</xdr:rowOff>
                  </from>
                  <to>
                    <xdr:col>3</xdr:col>
                    <xdr:colOff>525780</xdr:colOff>
                    <xdr:row>36</xdr:row>
                    <xdr:rowOff>22860</xdr:rowOff>
                  </to>
                </anchor>
              </controlPr>
            </control>
          </mc:Choice>
        </mc:AlternateContent>
        <mc:AlternateContent xmlns:mc="http://schemas.openxmlformats.org/markup-compatibility/2006">
          <mc:Choice Requires="x14">
            <control shapeId="1655" r:id="rId401" name="Check Box 631">
              <controlPr defaultSize="0" autoFill="0" autoLine="0" autoPict="0">
                <anchor moveWithCells="1">
                  <from>
                    <xdr:col>2</xdr:col>
                    <xdr:colOff>350520</xdr:colOff>
                    <xdr:row>36</xdr:row>
                    <xdr:rowOff>0</xdr:rowOff>
                  </from>
                  <to>
                    <xdr:col>3</xdr:col>
                    <xdr:colOff>525780</xdr:colOff>
                    <xdr:row>37</xdr:row>
                    <xdr:rowOff>22860</xdr:rowOff>
                  </to>
                </anchor>
              </controlPr>
            </control>
          </mc:Choice>
        </mc:AlternateContent>
        <mc:AlternateContent xmlns:mc="http://schemas.openxmlformats.org/markup-compatibility/2006">
          <mc:Choice Requires="x14">
            <control shapeId="1656" r:id="rId402" name="Check Box 632">
              <controlPr defaultSize="0" autoFill="0" autoLine="0" autoPict="0">
                <anchor moveWithCells="1">
                  <from>
                    <xdr:col>2</xdr:col>
                    <xdr:colOff>350520</xdr:colOff>
                    <xdr:row>37</xdr:row>
                    <xdr:rowOff>0</xdr:rowOff>
                  </from>
                  <to>
                    <xdr:col>3</xdr:col>
                    <xdr:colOff>525780</xdr:colOff>
                    <xdr:row>38</xdr:row>
                    <xdr:rowOff>22860</xdr:rowOff>
                  </to>
                </anchor>
              </controlPr>
            </control>
          </mc:Choice>
        </mc:AlternateContent>
        <mc:AlternateContent xmlns:mc="http://schemas.openxmlformats.org/markup-compatibility/2006">
          <mc:Choice Requires="x14">
            <control shapeId="1657" r:id="rId403" name="Check Box 633">
              <controlPr defaultSize="0" autoFill="0" autoLine="0" autoPict="0">
                <anchor moveWithCells="1">
                  <from>
                    <xdr:col>2</xdr:col>
                    <xdr:colOff>350520</xdr:colOff>
                    <xdr:row>38</xdr:row>
                    <xdr:rowOff>0</xdr:rowOff>
                  </from>
                  <to>
                    <xdr:col>3</xdr:col>
                    <xdr:colOff>525780</xdr:colOff>
                    <xdr:row>39</xdr:row>
                    <xdr:rowOff>22860</xdr:rowOff>
                  </to>
                </anchor>
              </controlPr>
            </control>
          </mc:Choice>
        </mc:AlternateContent>
        <mc:AlternateContent xmlns:mc="http://schemas.openxmlformats.org/markup-compatibility/2006">
          <mc:Choice Requires="x14">
            <control shapeId="1658" r:id="rId404" name="Check Box 634">
              <controlPr defaultSize="0" autoFill="0" autoLine="0" autoPict="0">
                <anchor moveWithCells="1">
                  <from>
                    <xdr:col>2</xdr:col>
                    <xdr:colOff>350520</xdr:colOff>
                    <xdr:row>39</xdr:row>
                    <xdr:rowOff>0</xdr:rowOff>
                  </from>
                  <to>
                    <xdr:col>3</xdr:col>
                    <xdr:colOff>525780</xdr:colOff>
                    <xdr:row>40</xdr:row>
                    <xdr:rowOff>22860</xdr:rowOff>
                  </to>
                </anchor>
              </controlPr>
            </control>
          </mc:Choice>
        </mc:AlternateContent>
        <mc:AlternateContent xmlns:mc="http://schemas.openxmlformats.org/markup-compatibility/2006">
          <mc:Choice Requires="x14">
            <control shapeId="1659" r:id="rId405" name="Check Box 635">
              <controlPr defaultSize="0" autoFill="0" autoLine="0" autoPict="0">
                <anchor moveWithCells="1">
                  <from>
                    <xdr:col>2</xdr:col>
                    <xdr:colOff>350520</xdr:colOff>
                    <xdr:row>40</xdr:row>
                    <xdr:rowOff>0</xdr:rowOff>
                  </from>
                  <to>
                    <xdr:col>3</xdr:col>
                    <xdr:colOff>525780</xdr:colOff>
                    <xdr:row>41</xdr:row>
                    <xdr:rowOff>22860</xdr:rowOff>
                  </to>
                </anchor>
              </controlPr>
            </control>
          </mc:Choice>
        </mc:AlternateContent>
        <mc:AlternateContent xmlns:mc="http://schemas.openxmlformats.org/markup-compatibility/2006">
          <mc:Choice Requires="x14">
            <control shapeId="1660" r:id="rId406" name="Check Box 636">
              <controlPr defaultSize="0" autoFill="0" autoLine="0" autoPict="0">
                <anchor moveWithCells="1">
                  <from>
                    <xdr:col>2</xdr:col>
                    <xdr:colOff>350520</xdr:colOff>
                    <xdr:row>41</xdr:row>
                    <xdr:rowOff>0</xdr:rowOff>
                  </from>
                  <to>
                    <xdr:col>3</xdr:col>
                    <xdr:colOff>525780</xdr:colOff>
                    <xdr:row>42</xdr:row>
                    <xdr:rowOff>22860</xdr:rowOff>
                  </to>
                </anchor>
              </controlPr>
            </control>
          </mc:Choice>
        </mc:AlternateContent>
        <mc:AlternateContent xmlns:mc="http://schemas.openxmlformats.org/markup-compatibility/2006">
          <mc:Choice Requires="x14">
            <control shapeId="1661" r:id="rId407" name="Check Box 637">
              <controlPr defaultSize="0" autoFill="0" autoLine="0" autoPict="0">
                <anchor moveWithCells="1">
                  <from>
                    <xdr:col>2</xdr:col>
                    <xdr:colOff>350520</xdr:colOff>
                    <xdr:row>42</xdr:row>
                    <xdr:rowOff>0</xdr:rowOff>
                  </from>
                  <to>
                    <xdr:col>3</xdr:col>
                    <xdr:colOff>525780</xdr:colOff>
                    <xdr:row>43</xdr:row>
                    <xdr:rowOff>22860</xdr:rowOff>
                  </to>
                </anchor>
              </controlPr>
            </control>
          </mc:Choice>
        </mc:AlternateContent>
        <mc:AlternateContent xmlns:mc="http://schemas.openxmlformats.org/markup-compatibility/2006">
          <mc:Choice Requires="x14">
            <control shapeId="1662" r:id="rId408" name="Check Box 638">
              <controlPr defaultSize="0" autoFill="0" autoLine="0" autoPict="0">
                <anchor moveWithCells="1">
                  <from>
                    <xdr:col>2</xdr:col>
                    <xdr:colOff>350520</xdr:colOff>
                    <xdr:row>43</xdr:row>
                    <xdr:rowOff>0</xdr:rowOff>
                  </from>
                  <to>
                    <xdr:col>3</xdr:col>
                    <xdr:colOff>525780</xdr:colOff>
                    <xdr:row>44</xdr:row>
                    <xdr:rowOff>22860</xdr:rowOff>
                  </to>
                </anchor>
              </controlPr>
            </control>
          </mc:Choice>
        </mc:AlternateContent>
        <mc:AlternateContent xmlns:mc="http://schemas.openxmlformats.org/markup-compatibility/2006">
          <mc:Choice Requires="x14">
            <control shapeId="1663" r:id="rId409" name="Group Box 639">
              <controlPr defaultSize="0" autoFill="0" autoPict="0">
                <anchor moveWithCells="1">
                  <from>
                    <xdr:col>1</xdr:col>
                    <xdr:colOff>434340</xdr:colOff>
                    <xdr:row>29</xdr:row>
                    <xdr:rowOff>243840</xdr:rowOff>
                  </from>
                  <to>
                    <xdr:col>4</xdr:col>
                    <xdr:colOff>175260</xdr:colOff>
                    <xdr:row>44</xdr:row>
                    <xdr:rowOff>220980</xdr:rowOff>
                  </to>
                </anchor>
              </controlPr>
            </control>
          </mc:Choice>
        </mc:AlternateContent>
        <mc:AlternateContent xmlns:mc="http://schemas.openxmlformats.org/markup-compatibility/2006">
          <mc:Choice Requires="x14">
            <control shapeId="1664" r:id="rId410" name="Check Box 640">
              <controlPr defaultSize="0" autoFill="0" autoLine="0" autoPict="0">
                <anchor moveWithCells="1">
                  <from>
                    <xdr:col>2</xdr:col>
                    <xdr:colOff>350520</xdr:colOff>
                    <xdr:row>11</xdr:row>
                    <xdr:rowOff>0</xdr:rowOff>
                  </from>
                  <to>
                    <xdr:col>3</xdr:col>
                    <xdr:colOff>525780</xdr:colOff>
                    <xdr:row>12</xdr:row>
                    <xdr:rowOff>22860</xdr:rowOff>
                  </to>
                </anchor>
              </controlPr>
            </control>
          </mc:Choice>
        </mc:AlternateContent>
        <mc:AlternateContent xmlns:mc="http://schemas.openxmlformats.org/markup-compatibility/2006">
          <mc:Choice Requires="x14">
            <control shapeId="1665" r:id="rId411" name="Check Box 641">
              <controlPr defaultSize="0" autoFill="0" autoLine="0" autoPict="0">
                <anchor moveWithCells="1">
                  <from>
                    <xdr:col>2</xdr:col>
                    <xdr:colOff>350520</xdr:colOff>
                    <xdr:row>12</xdr:row>
                    <xdr:rowOff>0</xdr:rowOff>
                  </from>
                  <to>
                    <xdr:col>3</xdr:col>
                    <xdr:colOff>525780</xdr:colOff>
                    <xdr:row>13</xdr:row>
                    <xdr:rowOff>22860</xdr:rowOff>
                  </to>
                </anchor>
              </controlPr>
            </control>
          </mc:Choice>
        </mc:AlternateContent>
        <mc:AlternateContent xmlns:mc="http://schemas.openxmlformats.org/markup-compatibility/2006">
          <mc:Choice Requires="x14">
            <control shapeId="1666" r:id="rId412" name="Check Box 642">
              <controlPr defaultSize="0" autoFill="0" autoLine="0" autoPict="0">
                <anchor moveWithCells="1">
                  <from>
                    <xdr:col>2</xdr:col>
                    <xdr:colOff>350520</xdr:colOff>
                    <xdr:row>13</xdr:row>
                    <xdr:rowOff>0</xdr:rowOff>
                  </from>
                  <to>
                    <xdr:col>3</xdr:col>
                    <xdr:colOff>525780</xdr:colOff>
                    <xdr:row>14</xdr:row>
                    <xdr:rowOff>22860</xdr:rowOff>
                  </to>
                </anchor>
              </controlPr>
            </control>
          </mc:Choice>
        </mc:AlternateContent>
        <mc:AlternateContent xmlns:mc="http://schemas.openxmlformats.org/markup-compatibility/2006">
          <mc:Choice Requires="x14">
            <control shapeId="1667" r:id="rId413" name="Check Box 643">
              <controlPr defaultSize="0" autoFill="0" autoLine="0" autoPict="0">
                <anchor moveWithCells="1">
                  <from>
                    <xdr:col>2</xdr:col>
                    <xdr:colOff>350520</xdr:colOff>
                    <xdr:row>14</xdr:row>
                    <xdr:rowOff>0</xdr:rowOff>
                  </from>
                  <to>
                    <xdr:col>3</xdr:col>
                    <xdr:colOff>525780</xdr:colOff>
                    <xdr:row>15</xdr:row>
                    <xdr:rowOff>22860</xdr:rowOff>
                  </to>
                </anchor>
              </controlPr>
            </control>
          </mc:Choice>
        </mc:AlternateContent>
        <mc:AlternateContent xmlns:mc="http://schemas.openxmlformats.org/markup-compatibility/2006">
          <mc:Choice Requires="x14">
            <control shapeId="1668" r:id="rId414" name="Check Box 644">
              <controlPr defaultSize="0" autoFill="0" autoLine="0" autoPict="0">
                <anchor moveWithCells="1">
                  <from>
                    <xdr:col>2</xdr:col>
                    <xdr:colOff>350520</xdr:colOff>
                    <xdr:row>15</xdr:row>
                    <xdr:rowOff>0</xdr:rowOff>
                  </from>
                  <to>
                    <xdr:col>3</xdr:col>
                    <xdr:colOff>525780</xdr:colOff>
                    <xdr:row>16</xdr:row>
                    <xdr:rowOff>22860</xdr:rowOff>
                  </to>
                </anchor>
              </controlPr>
            </control>
          </mc:Choice>
        </mc:AlternateContent>
        <mc:AlternateContent xmlns:mc="http://schemas.openxmlformats.org/markup-compatibility/2006">
          <mc:Choice Requires="x14">
            <control shapeId="1669" r:id="rId415" name="Check Box 645">
              <controlPr defaultSize="0" autoFill="0" autoLine="0" autoPict="0">
                <anchor moveWithCells="1">
                  <from>
                    <xdr:col>2</xdr:col>
                    <xdr:colOff>350520</xdr:colOff>
                    <xdr:row>16</xdr:row>
                    <xdr:rowOff>0</xdr:rowOff>
                  </from>
                  <to>
                    <xdr:col>3</xdr:col>
                    <xdr:colOff>525780</xdr:colOff>
                    <xdr:row>17</xdr:row>
                    <xdr:rowOff>22860</xdr:rowOff>
                  </to>
                </anchor>
              </controlPr>
            </control>
          </mc:Choice>
        </mc:AlternateContent>
        <mc:AlternateContent xmlns:mc="http://schemas.openxmlformats.org/markup-compatibility/2006">
          <mc:Choice Requires="x14">
            <control shapeId="1670" r:id="rId416" name="Check Box 646">
              <controlPr defaultSize="0" autoFill="0" autoLine="0" autoPict="0">
                <anchor moveWithCells="1">
                  <from>
                    <xdr:col>2</xdr:col>
                    <xdr:colOff>350520</xdr:colOff>
                    <xdr:row>17</xdr:row>
                    <xdr:rowOff>0</xdr:rowOff>
                  </from>
                  <to>
                    <xdr:col>3</xdr:col>
                    <xdr:colOff>525780</xdr:colOff>
                    <xdr:row>18</xdr:row>
                    <xdr:rowOff>22860</xdr:rowOff>
                  </to>
                </anchor>
              </controlPr>
            </control>
          </mc:Choice>
        </mc:AlternateContent>
        <mc:AlternateContent xmlns:mc="http://schemas.openxmlformats.org/markup-compatibility/2006">
          <mc:Choice Requires="x14">
            <control shapeId="1671" r:id="rId417" name="Check Box 647">
              <controlPr defaultSize="0" autoFill="0" autoLine="0" autoPict="0">
                <anchor moveWithCells="1">
                  <from>
                    <xdr:col>2</xdr:col>
                    <xdr:colOff>350520</xdr:colOff>
                    <xdr:row>18</xdr:row>
                    <xdr:rowOff>0</xdr:rowOff>
                  </from>
                  <to>
                    <xdr:col>3</xdr:col>
                    <xdr:colOff>525780</xdr:colOff>
                    <xdr:row>19</xdr:row>
                    <xdr:rowOff>22860</xdr:rowOff>
                  </to>
                </anchor>
              </controlPr>
            </control>
          </mc:Choice>
        </mc:AlternateContent>
        <mc:AlternateContent xmlns:mc="http://schemas.openxmlformats.org/markup-compatibility/2006">
          <mc:Choice Requires="x14">
            <control shapeId="1672" r:id="rId418" name="Check Box 648">
              <controlPr defaultSize="0" autoFill="0" autoLine="0" autoPict="0">
                <anchor moveWithCells="1">
                  <from>
                    <xdr:col>2</xdr:col>
                    <xdr:colOff>350520</xdr:colOff>
                    <xdr:row>19</xdr:row>
                    <xdr:rowOff>0</xdr:rowOff>
                  </from>
                  <to>
                    <xdr:col>3</xdr:col>
                    <xdr:colOff>525780</xdr:colOff>
                    <xdr:row>20</xdr:row>
                    <xdr:rowOff>22860</xdr:rowOff>
                  </to>
                </anchor>
              </controlPr>
            </control>
          </mc:Choice>
        </mc:AlternateContent>
        <mc:AlternateContent xmlns:mc="http://schemas.openxmlformats.org/markup-compatibility/2006">
          <mc:Choice Requires="x14">
            <control shapeId="1673" r:id="rId419" name="Check Box 649">
              <controlPr defaultSize="0" autoFill="0" autoLine="0" autoPict="0">
                <anchor moveWithCells="1">
                  <from>
                    <xdr:col>2</xdr:col>
                    <xdr:colOff>350520</xdr:colOff>
                    <xdr:row>20</xdr:row>
                    <xdr:rowOff>0</xdr:rowOff>
                  </from>
                  <to>
                    <xdr:col>3</xdr:col>
                    <xdr:colOff>525780</xdr:colOff>
                    <xdr:row>21</xdr:row>
                    <xdr:rowOff>22860</xdr:rowOff>
                  </to>
                </anchor>
              </controlPr>
            </control>
          </mc:Choice>
        </mc:AlternateContent>
        <mc:AlternateContent xmlns:mc="http://schemas.openxmlformats.org/markup-compatibility/2006">
          <mc:Choice Requires="x14">
            <control shapeId="1674" r:id="rId420" name="Check Box 650">
              <controlPr defaultSize="0" autoFill="0" autoLine="0" autoPict="0">
                <anchor moveWithCells="1">
                  <from>
                    <xdr:col>2</xdr:col>
                    <xdr:colOff>350520</xdr:colOff>
                    <xdr:row>21</xdr:row>
                    <xdr:rowOff>0</xdr:rowOff>
                  </from>
                  <to>
                    <xdr:col>3</xdr:col>
                    <xdr:colOff>525780</xdr:colOff>
                    <xdr:row>22</xdr:row>
                    <xdr:rowOff>22860</xdr:rowOff>
                  </to>
                </anchor>
              </controlPr>
            </control>
          </mc:Choice>
        </mc:AlternateContent>
        <mc:AlternateContent xmlns:mc="http://schemas.openxmlformats.org/markup-compatibility/2006">
          <mc:Choice Requires="x14">
            <control shapeId="1675" r:id="rId421" name="Check Box 651">
              <controlPr defaultSize="0" autoFill="0" autoLine="0" autoPict="0">
                <anchor moveWithCells="1">
                  <from>
                    <xdr:col>2</xdr:col>
                    <xdr:colOff>350520</xdr:colOff>
                    <xdr:row>22</xdr:row>
                    <xdr:rowOff>0</xdr:rowOff>
                  </from>
                  <to>
                    <xdr:col>3</xdr:col>
                    <xdr:colOff>525780</xdr:colOff>
                    <xdr:row>23</xdr:row>
                    <xdr:rowOff>22860</xdr:rowOff>
                  </to>
                </anchor>
              </controlPr>
            </control>
          </mc:Choice>
        </mc:AlternateContent>
        <mc:AlternateContent xmlns:mc="http://schemas.openxmlformats.org/markup-compatibility/2006">
          <mc:Choice Requires="x14">
            <control shapeId="1676" r:id="rId422" name="Check Box 652">
              <controlPr defaultSize="0" autoFill="0" autoLine="0" autoPict="0">
                <anchor moveWithCells="1">
                  <from>
                    <xdr:col>2</xdr:col>
                    <xdr:colOff>350520</xdr:colOff>
                    <xdr:row>23</xdr:row>
                    <xdr:rowOff>0</xdr:rowOff>
                  </from>
                  <to>
                    <xdr:col>3</xdr:col>
                    <xdr:colOff>525780</xdr:colOff>
                    <xdr:row>24</xdr:row>
                    <xdr:rowOff>22860</xdr:rowOff>
                  </to>
                </anchor>
              </controlPr>
            </control>
          </mc:Choice>
        </mc:AlternateContent>
        <mc:AlternateContent xmlns:mc="http://schemas.openxmlformats.org/markup-compatibility/2006">
          <mc:Choice Requires="x14">
            <control shapeId="1677" r:id="rId423" name="Group Box 653">
              <controlPr defaultSize="0" autoFill="0" autoPict="0">
                <anchor moveWithCells="1">
                  <from>
                    <xdr:col>1</xdr:col>
                    <xdr:colOff>320040</xdr:colOff>
                    <xdr:row>9</xdr:row>
                    <xdr:rowOff>358140</xdr:rowOff>
                  </from>
                  <to>
                    <xdr:col>5</xdr:col>
                    <xdr:colOff>320040</xdr:colOff>
                    <xdr:row>24</xdr:row>
                    <xdr:rowOff>266700</xdr:rowOff>
                  </to>
                </anchor>
              </controlPr>
            </control>
          </mc:Choice>
        </mc:AlternateContent>
        <mc:AlternateContent xmlns:mc="http://schemas.openxmlformats.org/markup-compatibility/2006">
          <mc:Choice Requires="x14">
            <control shapeId="1679" r:id="rId424" name="Check Box 655">
              <controlPr defaultSize="0" autoFill="0" autoLine="0" autoPict="0">
                <anchor moveWithCells="1">
                  <from>
                    <xdr:col>2</xdr:col>
                    <xdr:colOff>68580</xdr:colOff>
                    <xdr:row>54</xdr:row>
                    <xdr:rowOff>0</xdr:rowOff>
                  </from>
                  <to>
                    <xdr:col>3</xdr:col>
                    <xdr:colOff>243840</xdr:colOff>
                    <xdr:row>55</xdr:row>
                    <xdr:rowOff>22860</xdr:rowOff>
                  </to>
                </anchor>
              </controlPr>
            </control>
          </mc:Choice>
        </mc:AlternateContent>
        <mc:AlternateContent xmlns:mc="http://schemas.openxmlformats.org/markup-compatibility/2006">
          <mc:Choice Requires="x14">
            <control shapeId="1680" r:id="rId425" name="Check Box 656">
              <controlPr defaultSize="0" autoFill="0" autoLine="0" autoPict="0">
                <anchor moveWithCells="1">
                  <from>
                    <xdr:col>2</xdr:col>
                    <xdr:colOff>68580</xdr:colOff>
                    <xdr:row>55</xdr:row>
                    <xdr:rowOff>0</xdr:rowOff>
                  </from>
                  <to>
                    <xdr:col>3</xdr:col>
                    <xdr:colOff>243840</xdr:colOff>
                    <xdr:row>56</xdr:row>
                    <xdr:rowOff>22860</xdr:rowOff>
                  </to>
                </anchor>
              </controlPr>
            </control>
          </mc:Choice>
        </mc:AlternateContent>
        <mc:AlternateContent xmlns:mc="http://schemas.openxmlformats.org/markup-compatibility/2006">
          <mc:Choice Requires="x14">
            <control shapeId="1681" r:id="rId426" name="Group Box 657">
              <controlPr defaultSize="0" autoFill="0" autoPict="0">
                <anchor moveWithCells="1">
                  <from>
                    <xdr:col>1</xdr:col>
                    <xdr:colOff>411480</xdr:colOff>
                    <xdr:row>52</xdr:row>
                    <xdr:rowOff>30480</xdr:rowOff>
                  </from>
                  <to>
                    <xdr:col>4</xdr:col>
                    <xdr:colOff>525780</xdr:colOff>
                    <xdr:row>56</xdr:row>
                    <xdr:rowOff>289560</xdr:rowOff>
                  </to>
                </anchor>
              </controlPr>
            </control>
          </mc:Choice>
        </mc:AlternateContent>
        <mc:AlternateContent xmlns:mc="http://schemas.openxmlformats.org/markup-compatibility/2006">
          <mc:Choice Requires="x14">
            <control shapeId="1682" r:id="rId427" name="Check Box 658">
              <controlPr defaultSize="0" autoFill="0" autoLine="0" autoPict="0">
                <anchor moveWithCells="1">
                  <from>
                    <xdr:col>2</xdr:col>
                    <xdr:colOff>68580</xdr:colOff>
                    <xdr:row>58</xdr:row>
                    <xdr:rowOff>0</xdr:rowOff>
                  </from>
                  <to>
                    <xdr:col>3</xdr:col>
                    <xdr:colOff>243840</xdr:colOff>
                    <xdr:row>59</xdr:row>
                    <xdr:rowOff>22860</xdr:rowOff>
                  </to>
                </anchor>
              </controlPr>
            </control>
          </mc:Choice>
        </mc:AlternateContent>
        <mc:AlternateContent xmlns:mc="http://schemas.openxmlformats.org/markup-compatibility/2006">
          <mc:Choice Requires="x14">
            <control shapeId="1683" r:id="rId428" name="Check Box 659">
              <controlPr defaultSize="0" autoFill="0" autoLine="0" autoPict="0">
                <anchor moveWithCells="1">
                  <from>
                    <xdr:col>2</xdr:col>
                    <xdr:colOff>68580</xdr:colOff>
                    <xdr:row>59</xdr:row>
                    <xdr:rowOff>0</xdr:rowOff>
                  </from>
                  <to>
                    <xdr:col>3</xdr:col>
                    <xdr:colOff>243840</xdr:colOff>
                    <xdr:row>60</xdr:row>
                    <xdr:rowOff>22860</xdr:rowOff>
                  </to>
                </anchor>
              </controlPr>
            </control>
          </mc:Choice>
        </mc:AlternateContent>
        <mc:AlternateContent xmlns:mc="http://schemas.openxmlformats.org/markup-compatibility/2006">
          <mc:Choice Requires="x14">
            <control shapeId="1684" r:id="rId429" name="Check Box 660">
              <controlPr defaultSize="0" autoFill="0" autoLine="0" autoPict="0">
                <anchor moveWithCells="1">
                  <from>
                    <xdr:col>2</xdr:col>
                    <xdr:colOff>68580</xdr:colOff>
                    <xdr:row>66</xdr:row>
                    <xdr:rowOff>0</xdr:rowOff>
                  </from>
                  <to>
                    <xdr:col>3</xdr:col>
                    <xdr:colOff>243840</xdr:colOff>
                    <xdr:row>67</xdr:row>
                    <xdr:rowOff>22860</xdr:rowOff>
                  </to>
                </anchor>
              </controlPr>
            </control>
          </mc:Choice>
        </mc:AlternateContent>
        <mc:AlternateContent xmlns:mc="http://schemas.openxmlformats.org/markup-compatibility/2006">
          <mc:Choice Requires="x14">
            <control shapeId="1685" r:id="rId430" name="Check Box 661">
              <controlPr defaultSize="0" autoFill="0" autoLine="0" autoPict="0">
                <anchor moveWithCells="1">
                  <from>
                    <xdr:col>2</xdr:col>
                    <xdr:colOff>68580</xdr:colOff>
                    <xdr:row>67</xdr:row>
                    <xdr:rowOff>0</xdr:rowOff>
                  </from>
                  <to>
                    <xdr:col>3</xdr:col>
                    <xdr:colOff>243840</xdr:colOff>
                    <xdr:row>68</xdr:row>
                    <xdr:rowOff>22860</xdr:rowOff>
                  </to>
                </anchor>
              </controlPr>
            </control>
          </mc:Choice>
        </mc:AlternateContent>
        <mc:AlternateContent xmlns:mc="http://schemas.openxmlformats.org/markup-compatibility/2006">
          <mc:Choice Requires="x14">
            <control shapeId="1686" r:id="rId431" name="Check Box 662">
              <controlPr defaultSize="0" autoFill="0" autoLine="0" autoPict="0">
                <anchor moveWithCells="1">
                  <from>
                    <xdr:col>2</xdr:col>
                    <xdr:colOff>68580</xdr:colOff>
                    <xdr:row>74</xdr:row>
                    <xdr:rowOff>0</xdr:rowOff>
                  </from>
                  <to>
                    <xdr:col>3</xdr:col>
                    <xdr:colOff>243840</xdr:colOff>
                    <xdr:row>75</xdr:row>
                    <xdr:rowOff>22860</xdr:rowOff>
                  </to>
                </anchor>
              </controlPr>
            </control>
          </mc:Choice>
        </mc:AlternateContent>
        <mc:AlternateContent xmlns:mc="http://schemas.openxmlformats.org/markup-compatibility/2006">
          <mc:Choice Requires="x14">
            <control shapeId="1687" r:id="rId432" name="Check Box 663">
              <controlPr defaultSize="0" autoFill="0" autoLine="0" autoPict="0">
                <anchor moveWithCells="1">
                  <from>
                    <xdr:col>2</xdr:col>
                    <xdr:colOff>68580</xdr:colOff>
                    <xdr:row>75</xdr:row>
                    <xdr:rowOff>0</xdr:rowOff>
                  </from>
                  <to>
                    <xdr:col>3</xdr:col>
                    <xdr:colOff>243840</xdr:colOff>
                    <xdr:row>76</xdr:row>
                    <xdr:rowOff>22860</xdr:rowOff>
                  </to>
                </anchor>
              </controlPr>
            </control>
          </mc:Choice>
        </mc:AlternateContent>
        <mc:AlternateContent xmlns:mc="http://schemas.openxmlformats.org/markup-compatibility/2006">
          <mc:Choice Requires="x14">
            <control shapeId="1688" r:id="rId433" name="Check Box 664">
              <controlPr defaultSize="0" autoFill="0" autoLine="0" autoPict="0">
                <anchor moveWithCells="1">
                  <from>
                    <xdr:col>2</xdr:col>
                    <xdr:colOff>68580</xdr:colOff>
                    <xdr:row>82</xdr:row>
                    <xdr:rowOff>0</xdr:rowOff>
                  </from>
                  <to>
                    <xdr:col>3</xdr:col>
                    <xdr:colOff>243840</xdr:colOff>
                    <xdr:row>83</xdr:row>
                    <xdr:rowOff>22860</xdr:rowOff>
                  </to>
                </anchor>
              </controlPr>
            </control>
          </mc:Choice>
        </mc:AlternateContent>
        <mc:AlternateContent xmlns:mc="http://schemas.openxmlformats.org/markup-compatibility/2006">
          <mc:Choice Requires="x14">
            <control shapeId="1689" r:id="rId434" name="Check Box 665">
              <controlPr defaultSize="0" autoFill="0" autoLine="0" autoPict="0">
                <anchor moveWithCells="1">
                  <from>
                    <xdr:col>2</xdr:col>
                    <xdr:colOff>68580</xdr:colOff>
                    <xdr:row>83</xdr:row>
                    <xdr:rowOff>0</xdr:rowOff>
                  </from>
                  <to>
                    <xdr:col>3</xdr:col>
                    <xdr:colOff>243840</xdr:colOff>
                    <xdr:row>84</xdr:row>
                    <xdr:rowOff>22860</xdr:rowOff>
                  </to>
                </anchor>
              </controlPr>
            </control>
          </mc:Choice>
        </mc:AlternateContent>
        <mc:AlternateContent xmlns:mc="http://schemas.openxmlformats.org/markup-compatibility/2006">
          <mc:Choice Requires="x14">
            <control shapeId="1690" r:id="rId435" name="Group Box 666">
              <controlPr defaultSize="0" autoFill="0" autoPict="0">
                <anchor moveWithCells="1">
                  <from>
                    <xdr:col>1</xdr:col>
                    <xdr:colOff>449580</xdr:colOff>
                    <xdr:row>57</xdr:row>
                    <xdr:rowOff>114300</xdr:rowOff>
                  </from>
                  <to>
                    <xdr:col>4</xdr:col>
                    <xdr:colOff>548640</xdr:colOff>
                    <xdr:row>61</xdr:row>
                    <xdr:rowOff>213360</xdr:rowOff>
                  </to>
                </anchor>
              </controlPr>
            </control>
          </mc:Choice>
        </mc:AlternateContent>
        <mc:AlternateContent xmlns:mc="http://schemas.openxmlformats.org/markup-compatibility/2006">
          <mc:Choice Requires="x14">
            <control shapeId="1691" r:id="rId436" name="Group Box 667">
              <controlPr defaultSize="0" autoFill="0" autoPict="0">
                <anchor moveWithCells="1">
                  <from>
                    <xdr:col>1</xdr:col>
                    <xdr:colOff>403860</xdr:colOff>
                    <xdr:row>65</xdr:row>
                    <xdr:rowOff>53340</xdr:rowOff>
                  </from>
                  <to>
                    <xdr:col>4</xdr:col>
                    <xdr:colOff>594360</xdr:colOff>
                    <xdr:row>69</xdr:row>
                    <xdr:rowOff>68580</xdr:rowOff>
                  </to>
                </anchor>
              </controlPr>
            </control>
          </mc:Choice>
        </mc:AlternateContent>
        <mc:AlternateContent xmlns:mc="http://schemas.openxmlformats.org/markup-compatibility/2006">
          <mc:Choice Requires="x14">
            <control shapeId="1692" r:id="rId437" name="Group Box 668">
              <controlPr defaultSize="0" autoFill="0" autoPict="0">
                <anchor moveWithCells="1">
                  <from>
                    <xdr:col>1</xdr:col>
                    <xdr:colOff>381000</xdr:colOff>
                    <xdr:row>72</xdr:row>
                    <xdr:rowOff>259080</xdr:rowOff>
                  </from>
                  <to>
                    <xdr:col>4</xdr:col>
                    <xdr:colOff>571500</xdr:colOff>
                    <xdr:row>78</xdr:row>
                    <xdr:rowOff>0</xdr:rowOff>
                  </to>
                </anchor>
              </controlPr>
            </control>
          </mc:Choice>
        </mc:AlternateContent>
        <mc:AlternateContent xmlns:mc="http://schemas.openxmlformats.org/markup-compatibility/2006">
          <mc:Choice Requires="x14">
            <control shapeId="1693" r:id="rId438" name="Group Box 669">
              <controlPr defaultSize="0" autoFill="0" autoPict="0">
                <anchor moveWithCells="1">
                  <from>
                    <xdr:col>1</xdr:col>
                    <xdr:colOff>411480</xdr:colOff>
                    <xdr:row>81</xdr:row>
                    <xdr:rowOff>0</xdr:rowOff>
                  </from>
                  <to>
                    <xdr:col>4</xdr:col>
                    <xdr:colOff>601980</xdr:colOff>
                    <xdr:row>85</xdr:row>
                    <xdr:rowOff>53340</xdr:rowOff>
                  </to>
                </anchor>
              </controlPr>
            </control>
          </mc:Choice>
        </mc:AlternateContent>
        <mc:AlternateContent xmlns:mc="http://schemas.openxmlformats.org/markup-compatibility/2006">
          <mc:Choice Requires="x14">
            <control shapeId="1694" r:id="rId439" name="Check Box 670">
              <controlPr defaultSize="0" autoFill="0" autoLine="0" autoPict="0">
                <anchor moveWithCells="1">
                  <from>
                    <xdr:col>1</xdr:col>
                    <xdr:colOff>68580</xdr:colOff>
                    <xdr:row>92</xdr:row>
                    <xdr:rowOff>0</xdr:rowOff>
                  </from>
                  <to>
                    <xdr:col>2</xdr:col>
                    <xdr:colOff>53340</xdr:colOff>
                    <xdr:row>93</xdr:row>
                    <xdr:rowOff>22860</xdr:rowOff>
                  </to>
                </anchor>
              </controlPr>
            </control>
          </mc:Choice>
        </mc:AlternateContent>
        <mc:AlternateContent xmlns:mc="http://schemas.openxmlformats.org/markup-compatibility/2006">
          <mc:Choice Requires="x14">
            <control shapeId="1695" r:id="rId440" name="Check Box 671">
              <controlPr defaultSize="0" autoFill="0" autoLine="0" autoPict="0">
                <anchor moveWithCells="1">
                  <from>
                    <xdr:col>1</xdr:col>
                    <xdr:colOff>68580</xdr:colOff>
                    <xdr:row>95</xdr:row>
                    <xdr:rowOff>0</xdr:rowOff>
                  </from>
                  <to>
                    <xdr:col>2</xdr:col>
                    <xdr:colOff>53340</xdr:colOff>
                    <xdr:row>95</xdr:row>
                    <xdr:rowOff>320040</xdr:rowOff>
                  </to>
                </anchor>
              </controlPr>
            </control>
          </mc:Choice>
        </mc:AlternateContent>
        <mc:AlternateContent xmlns:mc="http://schemas.openxmlformats.org/markup-compatibility/2006">
          <mc:Choice Requires="x14">
            <control shapeId="1696" r:id="rId441" name="Check Box 672">
              <controlPr defaultSize="0" autoFill="0" autoLine="0" autoPict="0">
                <anchor moveWithCells="1">
                  <from>
                    <xdr:col>1</xdr:col>
                    <xdr:colOff>68580</xdr:colOff>
                    <xdr:row>98</xdr:row>
                    <xdr:rowOff>0</xdr:rowOff>
                  </from>
                  <to>
                    <xdr:col>2</xdr:col>
                    <xdr:colOff>53340</xdr:colOff>
                    <xdr:row>99</xdr:row>
                    <xdr:rowOff>22860</xdr:rowOff>
                  </to>
                </anchor>
              </controlPr>
            </control>
          </mc:Choice>
        </mc:AlternateContent>
        <mc:AlternateContent xmlns:mc="http://schemas.openxmlformats.org/markup-compatibility/2006">
          <mc:Choice Requires="x14">
            <control shapeId="1697" r:id="rId442" name="Check Box 673">
              <controlPr defaultSize="0" autoFill="0" autoLine="0" autoPict="0">
                <anchor moveWithCells="1">
                  <from>
                    <xdr:col>1</xdr:col>
                    <xdr:colOff>68580</xdr:colOff>
                    <xdr:row>101</xdr:row>
                    <xdr:rowOff>0</xdr:rowOff>
                  </from>
                  <to>
                    <xdr:col>2</xdr:col>
                    <xdr:colOff>53340</xdr:colOff>
                    <xdr:row>102</xdr:row>
                    <xdr:rowOff>22860</xdr:rowOff>
                  </to>
                </anchor>
              </controlPr>
            </control>
          </mc:Choice>
        </mc:AlternateContent>
        <mc:AlternateContent xmlns:mc="http://schemas.openxmlformats.org/markup-compatibility/2006">
          <mc:Choice Requires="x14">
            <control shapeId="1698" r:id="rId443" name="Check Box 674">
              <controlPr defaultSize="0" autoFill="0" autoLine="0" autoPict="0">
                <anchor moveWithCells="1">
                  <from>
                    <xdr:col>1</xdr:col>
                    <xdr:colOff>68580</xdr:colOff>
                    <xdr:row>104</xdr:row>
                    <xdr:rowOff>0</xdr:rowOff>
                  </from>
                  <to>
                    <xdr:col>2</xdr:col>
                    <xdr:colOff>53340</xdr:colOff>
                    <xdr:row>105</xdr:row>
                    <xdr:rowOff>22860</xdr:rowOff>
                  </to>
                </anchor>
              </controlPr>
            </control>
          </mc:Choice>
        </mc:AlternateContent>
        <mc:AlternateContent xmlns:mc="http://schemas.openxmlformats.org/markup-compatibility/2006">
          <mc:Choice Requires="x14">
            <control shapeId="1699" r:id="rId444" name="Check Box 675">
              <controlPr defaultSize="0" autoFill="0" autoLine="0" autoPict="0">
                <anchor moveWithCells="1">
                  <from>
                    <xdr:col>1</xdr:col>
                    <xdr:colOff>68580</xdr:colOff>
                    <xdr:row>105</xdr:row>
                    <xdr:rowOff>0</xdr:rowOff>
                  </from>
                  <to>
                    <xdr:col>2</xdr:col>
                    <xdr:colOff>53340</xdr:colOff>
                    <xdr:row>106</xdr:row>
                    <xdr:rowOff>22860</xdr:rowOff>
                  </to>
                </anchor>
              </controlPr>
            </control>
          </mc:Choice>
        </mc:AlternateContent>
        <mc:AlternateContent xmlns:mc="http://schemas.openxmlformats.org/markup-compatibility/2006">
          <mc:Choice Requires="x14">
            <control shapeId="1700" r:id="rId445" name="Check Box 676">
              <controlPr defaultSize="0" autoFill="0" autoLine="0" autoPict="0">
                <anchor moveWithCells="1">
                  <from>
                    <xdr:col>1</xdr:col>
                    <xdr:colOff>68580</xdr:colOff>
                    <xdr:row>108</xdr:row>
                    <xdr:rowOff>0</xdr:rowOff>
                  </from>
                  <to>
                    <xdr:col>2</xdr:col>
                    <xdr:colOff>53340</xdr:colOff>
                    <xdr:row>109</xdr:row>
                    <xdr:rowOff>22860</xdr:rowOff>
                  </to>
                </anchor>
              </controlPr>
            </control>
          </mc:Choice>
        </mc:AlternateContent>
        <mc:AlternateContent xmlns:mc="http://schemas.openxmlformats.org/markup-compatibility/2006">
          <mc:Choice Requires="x14">
            <control shapeId="1701" r:id="rId446" name="Check Box 677">
              <controlPr defaultSize="0" autoFill="0" autoLine="0" autoPict="0">
                <anchor moveWithCells="1">
                  <from>
                    <xdr:col>1</xdr:col>
                    <xdr:colOff>68580</xdr:colOff>
                    <xdr:row>123</xdr:row>
                    <xdr:rowOff>0</xdr:rowOff>
                  </from>
                  <to>
                    <xdr:col>2</xdr:col>
                    <xdr:colOff>53340</xdr:colOff>
                    <xdr:row>124</xdr:row>
                    <xdr:rowOff>22860</xdr:rowOff>
                  </to>
                </anchor>
              </controlPr>
            </control>
          </mc:Choice>
        </mc:AlternateContent>
        <mc:AlternateContent xmlns:mc="http://schemas.openxmlformats.org/markup-compatibility/2006">
          <mc:Choice Requires="x14">
            <control shapeId="1702" r:id="rId447" name="Check Box 678">
              <controlPr defaultSize="0" autoFill="0" autoLine="0" autoPict="0">
                <anchor moveWithCells="1">
                  <from>
                    <xdr:col>1</xdr:col>
                    <xdr:colOff>68580</xdr:colOff>
                    <xdr:row>126</xdr:row>
                    <xdr:rowOff>0</xdr:rowOff>
                  </from>
                  <to>
                    <xdr:col>2</xdr:col>
                    <xdr:colOff>53340</xdr:colOff>
                    <xdr:row>127</xdr:row>
                    <xdr:rowOff>22860</xdr:rowOff>
                  </to>
                </anchor>
              </controlPr>
            </control>
          </mc:Choice>
        </mc:AlternateContent>
        <mc:AlternateContent xmlns:mc="http://schemas.openxmlformats.org/markup-compatibility/2006">
          <mc:Choice Requires="x14">
            <control shapeId="1703" r:id="rId448" name="Group Box 679">
              <controlPr defaultSize="0" autoFill="0" autoPict="0">
                <anchor moveWithCells="1">
                  <from>
                    <xdr:col>0</xdr:col>
                    <xdr:colOff>129540</xdr:colOff>
                    <xdr:row>121</xdr:row>
                    <xdr:rowOff>266700</xdr:rowOff>
                  </from>
                  <to>
                    <xdr:col>2</xdr:col>
                    <xdr:colOff>739140</xdr:colOff>
                    <xdr:row>127</xdr:row>
                    <xdr:rowOff>175260</xdr:rowOff>
                  </to>
                </anchor>
              </controlPr>
            </control>
          </mc:Choice>
        </mc:AlternateContent>
        <mc:AlternateContent xmlns:mc="http://schemas.openxmlformats.org/markup-compatibility/2006">
          <mc:Choice Requires="x14">
            <control shapeId="1704" r:id="rId449" name="Group Box 680">
              <controlPr defaultSize="0" autoFill="0" autoPict="0">
                <anchor moveWithCells="1">
                  <from>
                    <xdr:col>0</xdr:col>
                    <xdr:colOff>304800</xdr:colOff>
                    <xdr:row>90</xdr:row>
                    <xdr:rowOff>175260</xdr:rowOff>
                  </from>
                  <to>
                    <xdr:col>3</xdr:col>
                    <xdr:colOff>76200</xdr:colOff>
                    <xdr:row>102</xdr:row>
                    <xdr:rowOff>213360</xdr:rowOff>
                  </to>
                </anchor>
              </controlPr>
            </control>
          </mc:Choice>
        </mc:AlternateContent>
        <mc:AlternateContent xmlns:mc="http://schemas.openxmlformats.org/markup-compatibility/2006">
          <mc:Choice Requires="x14">
            <control shapeId="1705" r:id="rId450" name="Group Box 681">
              <controlPr defaultSize="0" autoFill="0" autoPict="0">
                <anchor moveWithCells="1">
                  <from>
                    <xdr:col>0</xdr:col>
                    <xdr:colOff>259080</xdr:colOff>
                    <xdr:row>103</xdr:row>
                    <xdr:rowOff>114300</xdr:rowOff>
                  </from>
                  <to>
                    <xdr:col>3</xdr:col>
                    <xdr:colOff>99060</xdr:colOff>
                    <xdr:row>109</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Sheet1</vt:lpstr>
      <vt:lpstr>Sheet1!Text13</vt:lpstr>
      <vt:lpstr>Sheet1!Text14</vt:lpstr>
      <vt:lpstr>Sheet1!Text15</vt:lpstr>
      <vt:lpstr>Sheet1!Text19</vt:lpstr>
      <vt:lpstr>Sheet1!Text20</vt:lpstr>
      <vt:lpstr>Sheet1!Text21</vt:lpstr>
      <vt:lpstr>Sheet1!Text29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Anastasia Skapoula</dc:creator>
  <cp:keywords/>
  <dc:description/>
  <cp:lastModifiedBy>Catalina Fernandez Silva</cp:lastModifiedBy>
  <cp:revision/>
  <dcterms:created xsi:type="dcterms:W3CDTF">2023-02-16T13:38:01Z</dcterms:created>
  <dcterms:modified xsi:type="dcterms:W3CDTF">2023-04-19T13:56:41Z</dcterms:modified>
  <cp:category/>
  <cp:contentStatus/>
</cp:coreProperties>
</file>