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I:\CSR Europe\CSR Europe NEW\8. Paid projects\OEM - automotive\6. SAQ\7. SAQ toolbox for suppliers\Supplier toolbox SAQ 5.0\Ready to use SAQ for SMEs\"/>
    </mc:Choice>
  </mc:AlternateContent>
  <xr:revisionPtr revIDLastSave="0" documentId="13_ncr:1_{FF428403-FE81-43EC-9819-F7D8DF42CAD1}" xr6:coauthVersionLast="46" xr6:coauthVersionMax="47" xr10:uidLastSave="{00000000-0000-0000-0000-000000000000}"/>
  <bookViews>
    <workbookView xWindow="2685" yWindow="2685" windowWidth="21600" windowHeight="11775" xr2:uid="{3B0DDA59-B53A-46C2-A85E-B094A39CB6B5}"/>
  </bookViews>
  <sheets>
    <sheet name="Sheet1" sheetId="1" r:id="rId1"/>
  </sheets>
  <definedNames>
    <definedName name="Text13" localSheetId="0">Sheet1!$C$61</definedName>
    <definedName name="Text14" localSheetId="0">Sheet1!$C$62</definedName>
    <definedName name="Text15" localSheetId="0">Sheet1!$C$63</definedName>
    <definedName name="Text19" localSheetId="0">Sheet1!$C$263</definedName>
    <definedName name="Text20" localSheetId="0">Sheet1!$C$264</definedName>
    <definedName name="Text21" localSheetId="0">Sheet1!$B$261</definedName>
    <definedName name="Text29" localSheetId="0">Sheet1!$C$261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49" i="1" l="1"/>
  <c r="S753" i="1" s="1"/>
  <c r="Q692" i="1"/>
  <c r="Q689" i="1"/>
  <c r="Q638" i="1"/>
  <c r="Q635" i="1"/>
  <c r="Q632" i="1"/>
  <c r="Q626" i="1"/>
  <c r="Q623" i="1"/>
  <c r="Q620" i="1"/>
  <c r="Q617" i="1"/>
  <c r="Q614" i="1"/>
  <c r="Q613" i="1"/>
  <c r="Q609" i="1"/>
  <c r="Q608" i="1"/>
  <c r="Q607" i="1"/>
  <c r="Q606" i="1"/>
  <c r="Q605" i="1"/>
  <c r="Q604" i="1"/>
  <c r="Q603" i="1"/>
  <c r="Q602" i="1"/>
  <c r="Q601" i="1"/>
  <c r="Q600" i="1"/>
  <c r="Q599" i="1"/>
  <c r="Q598" i="1"/>
  <c r="Q597" i="1"/>
  <c r="Q596" i="1"/>
  <c r="Q595" i="1"/>
  <c r="Q592" i="1"/>
  <c r="Q591" i="1"/>
  <c r="Q590" i="1"/>
  <c r="Q589" i="1"/>
  <c r="Q588" i="1"/>
  <c r="Q587" i="1"/>
  <c r="Q586" i="1"/>
  <c r="Q585" i="1"/>
  <c r="Q584" i="1"/>
  <c r="Q583" i="1"/>
  <c r="Q580" i="1"/>
  <c r="Q577" i="1"/>
  <c r="Q576" i="1"/>
  <c r="Q575" i="1"/>
  <c r="Q574" i="1"/>
  <c r="Q573" i="1"/>
  <c r="Q572" i="1"/>
  <c r="Q571" i="1"/>
  <c r="Q570" i="1"/>
  <c r="Q569" i="1"/>
  <c r="Q568" i="1"/>
  <c r="Q567" i="1"/>
  <c r="Q566" i="1"/>
  <c r="Q513" i="1"/>
  <c r="Q510" i="1"/>
  <c r="Q452" i="1"/>
  <c r="Q444" i="1"/>
  <c r="Q436" i="1"/>
  <c r="Q430" i="1"/>
  <c r="Q422" i="1"/>
  <c r="Q414" i="1"/>
  <c r="Q404" i="1"/>
  <c r="Q401" i="1"/>
  <c r="Q402" i="1"/>
  <c r="Q396" i="1"/>
  <c r="Q395" i="1"/>
  <c r="Q394" i="1"/>
  <c r="Q393" i="1"/>
  <c r="Q392" i="1"/>
  <c r="Q391" i="1"/>
  <c r="Q390" i="1"/>
  <c r="Q389" i="1"/>
  <c r="Q388" i="1"/>
  <c r="Q387" i="1"/>
  <c r="Q386" i="1"/>
  <c r="Q385" i="1"/>
  <c r="Q384" i="1"/>
  <c r="Q383" i="1"/>
  <c r="Q350" i="1"/>
  <c r="Q347" i="1"/>
  <c r="Q344" i="1"/>
  <c r="Q343" i="1"/>
  <c r="Q342" i="1"/>
  <c r="Q341" i="1"/>
  <c r="Q340" i="1"/>
  <c r="Q339" i="1"/>
  <c r="Q338" i="1"/>
  <c r="Q337" i="1"/>
  <c r="Q336" i="1"/>
  <c r="Q335" i="1"/>
  <c r="Q322" i="1"/>
  <c r="Q314" i="1"/>
  <c r="Q306" i="1"/>
  <c r="Q300" i="1"/>
  <c r="Q297" i="1"/>
  <c r="Q294" i="1"/>
  <c r="Q293" i="1"/>
  <c r="Q292" i="1"/>
  <c r="Q291" i="1"/>
  <c r="Q290" i="1"/>
  <c r="Q289" i="1"/>
  <c r="Q288" i="1"/>
  <c r="Q275" i="1"/>
  <c r="Q267" i="1"/>
  <c r="Q259" i="1"/>
  <c r="Q211" i="1"/>
  <c r="Q208" i="1"/>
  <c r="Q194" i="1"/>
  <c r="Q183" i="1"/>
  <c r="Q177" i="1"/>
  <c r="Q653" i="1"/>
  <c r="Q650" i="1"/>
  <c r="Q483" i="1"/>
  <c r="Q480" i="1"/>
  <c r="S497" i="1" s="1"/>
  <c r="Q251" i="1"/>
  <c r="Q243" i="1"/>
  <c r="Q205" i="1"/>
  <c r="Q204" i="1"/>
  <c r="Q203" i="1"/>
  <c r="Q202" i="1"/>
  <c r="Q201" i="1"/>
  <c r="Q200" i="1"/>
  <c r="Q199" i="1"/>
  <c r="Q198" i="1"/>
  <c r="Q197" i="1"/>
  <c r="Q196" i="1"/>
  <c r="Q195" i="1"/>
  <c r="Q178" i="1"/>
  <c r="Q174" i="1"/>
  <c r="Q173" i="1"/>
  <c r="Q172" i="1"/>
  <c r="Q169" i="1"/>
  <c r="Q168" i="1"/>
  <c r="Q167" i="1"/>
  <c r="Q163" i="1"/>
  <c r="Q162" i="1"/>
  <c r="Q161" i="1"/>
  <c r="Q160" i="1"/>
  <c r="Q159" i="1"/>
  <c r="Q158" i="1"/>
  <c r="Q157" i="1"/>
  <c r="Q156" i="1"/>
  <c r="Q155" i="1"/>
  <c r="Q154" i="1"/>
  <c r="Q151" i="1"/>
  <c r="Q145" i="1"/>
  <c r="Q139" i="1"/>
  <c r="Q136" i="1"/>
  <c r="Q130" i="1"/>
  <c r="Q124" i="1"/>
  <c r="Q120" i="1"/>
  <c r="Q119" i="1"/>
  <c r="Q118" i="1"/>
  <c r="Q117" i="1"/>
  <c r="Q116" i="1"/>
  <c r="Q115" i="1"/>
  <c r="Q114" i="1"/>
  <c r="Q113" i="1"/>
  <c r="Q112" i="1"/>
  <c r="Q106" i="1"/>
  <c r="Q105" i="1"/>
  <c r="Q99" i="1"/>
  <c r="Q96" i="1"/>
  <c r="Q93" i="1"/>
  <c r="Q83" i="1"/>
  <c r="Q82" i="1"/>
  <c r="Q81" i="1"/>
  <c r="Q80" i="1"/>
  <c r="Q79" i="1"/>
  <c r="Q78" i="1"/>
  <c r="Q77" i="1"/>
  <c r="Q76" i="1"/>
  <c r="Q75" i="1"/>
  <c r="Q74" i="1"/>
  <c r="Q73" i="1"/>
  <c r="Q72" i="1"/>
  <c r="Q71" i="1"/>
  <c r="Q70" i="1"/>
  <c r="Q69" i="1"/>
  <c r="Q68" i="1"/>
  <c r="Q67" i="1"/>
  <c r="Q66" i="1"/>
  <c r="Q65" i="1"/>
  <c r="Q64" i="1"/>
  <c r="Q63" i="1"/>
  <c r="Q62" i="1"/>
  <c r="Q61" i="1"/>
  <c r="Q60" i="1"/>
  <c r="Q59" i="1"/>
  <c r="S527" i="1" l="1"/>
  <c r="S456" i="1"/>
  <c r="S408" i="1"/>
  <c r="S279" i="1"/>
  <c r="S326" i="1"/>
  <c r="S432" i="1"/>
  <c r="S355" i="1"/>
  <c r="S747" i="1"/>
  <c r="S642" i="1"/>
  <c r="S304" i="1"/>
  <c r="S219" i="1"/>
  <c r="S186" i="1"/>
  <c r="S143" i="1"/>
  <c r="S126" i="1"/>
  <c r="S83" i="1"/>
  <c r="K759" i="1" l="1"/>
</calcChain>
</file>

<file path=xl/sharedStrings.xml><?xml version="1.0" encoding="utf-8"?>
<sst xmlns="http://schemas.openxmlformats.org/spreadsheetml/2006/main" count="563" uniqueCount="290">
  <si>
    <t>Tel:</t>
  </si>
  <si>
    <t>No</t>
  </si>
  <si>
    <t>91%-100%</t>
  </si>
  <si>
    <t>81%-90%</t>
  </si>
  <si>
    <t>71%-80%</t>
  </si>
  <si>
    <t>61%-70%</t>
  </si>
  <si>
    <t>51-60%</t>
  </si>
  <si>
    <t>41-50%</t>
  </si>
  <si>
    <t>31-40%</t>
  </si>
  <si>
    <t>21-30%</t>
  </si>
  <si>
    <t>11-20%</t>
  </si>
  <si>
    <t>1-10%</t>
  </si>
  <si>
    <t xml:space="preserve"> SAQ 5.0 </t>
  </si>
  <si>
    <t>500-999</t>
  </si>
  <si>
    <t xml:space="preserve">1000-1999 </t>
  </si>
  <si>
    <t xml:space="preserve">2000-2999 </t>
  </si>
  <si>
    <t xml:space="preserve">3000-3999 </t>
  </si>
  <si>
    <t xml:space="preserve">4000-4999 </t>
  </si>
  <si>
    <t xml:space="preserve">5000-9999 </t>
  </si>
  <si>
    <t xml:space="preserve">10000-49999 </t>
  </si>
  <si>
    <t xml:space="preserve">≥50.000 </t>
  </si>
  <si>
    <t>None</t>
  </si>
  <si>
    <t>Mica</t>
  </si>
  <si>
    <t>Zinc</t>
  </si>
  <si>
    <t>20d. If cobalt and/or mica is selected, does your company have a company-scope EMRT (Extended Minerals Reporting Template)?</t>
  </si>
  <si>
    <t>F. RESPONSIBLE SUPPLY CHAIN MANAGEMENT</t>
  </si>
  <si>
    <t>Cuestionario de evaluación de la sostenibilidad de la RSE/ Sostenibilidad para los proveedores del sector del automóvil</t>
  </si>
  <si>
    <t xml:space="preserve">La Responsabilidad Social Corporativa (RSC)/Sostenibilidad es un proceso para que las empresas integren temas de gobierno ambiental, social y corporativo (ESG) en su estrategia empresarial, operaciones y cadena de suministro.
Drive Sustainability cuenta con un conjunto de directrices comunes —los Principios Rectores — que describen en líneas generales las expectativas mínimas para los proveedores de la industria del automóvil en las áreas clave de RSC/sostenibilidad. Dichas directrices se basan en los principios fundamentales de gobierno ambiental, social y corporativo, que son consecuentes con la legislación y las normas internacionales pertinentes y que pueden incluir los Principios Rectores sobre las Empresas y los Derechos Humanos de las Naciones Unidas, los Convenios de la OIT, las Directrices de la OCDE para Empresas Multinacionales, la Declaración de Río sobre el Medio Ambiente y el Desarrollo, además del Acuerdo de París.
De acuerdo con los Principios Rectores, este Cuestionario de evaluación de la sostenibilidad (SAQ) ha sido concebido para indicar y verificar el cumplimiento de los proveedores con temas de RSC/Sostenibilidad mediante la evaluación y verificación de la implantación de uno o más sistemas de gestión —definidos como una combinación de políticas, procesos, funciones, herramientas y controles internos— que ayudan a una organización a controlar sus operaciones, alcanzar sus objetivos y asegurar una mejora constante.
Fue creado en 2014 y revisado en 2022* por los miembros de Drive Sustainability - The Automotive Partnership . Actualmente lo utilizan trece de los miembros** y su objetivo es evitar las duplicaciones y mejorar la eficacia a la hora de responder a las preguntas estándar relativas a las actividades de RSC/Sostenibilidad. 
El cuestionario se refiere tanto a nivel corporativo como a nivel de producción:
             &gt;	 Sitio quiere decir "la ubicación industrial donde se lleva a cabo la producción".
             &gt;	 Sede se refiere al "centro administrativo local de una empresa".
             &gt;	 Empresa matriz es la "casa matriz global de la ubicación o el sitio solicitado".
Los proveedores que deseen aclaraciones pueden consultar la sección "Guía" que se encuentra en el extremo derecho de la evaluación.
* Miembros del Grupo de Trabajo de 2022: BMW Group, Daimler Truck AG, Ford, Honda, Jaguar Land Rover, Mercedes-Benz AG, Scania CV AB, Stellantis, Toyota Motor Europe, Volkswagen Group, Volvo Cars y Volvo Group. 
** OEM que utilizan el cuestionario SAQ: BMW Group, Daimler Truck AG, Ford, Geely, Honda, Jaguar Land Rover, Mercedes-Benz AG, Polestar, Scania CV AB, Toyota Motor Europe, Volkswagen Group, Volvo Cars y Volvo Group. </t>
  </si>
  <si>
    <t>SITIO</t>
  </si>
  <si>
    <t>Nombre :</t>
  </si>
  <si>
    <t>Nombre:</t>
  </si>
  <si>
    <t>Dirección del sitio (país, ciudad y/o calle):</t>
  </si>
  <si>
    <t>¿Cuál es el número de empleados en este lugar?</t>
  </si>
  <si>
    <t>INFORMACIÓN DE FONDO</t>
  </si>
  <si>
    <t>Por favor, inserte la ubicación del sitio correspondiente al número DUNS.</t>
  </si>
  <si>
    <t>ID de proveedor del sitio: (Conteste lo que corresponda)</t>
  </si>
  <si>
    <t>Número DUNS:</t>
  </si>
  <si>
    <t xml:space="preserve">Sede: </t>
  </si>
  <si>
    <t>Otro (especificar):</t>
  </si>
  <si>
    <t>0-9 (microempresa)</t>
  </si>
  <si>
    <t>10-49 (pequeña empresa)</t>
  </si>
  <si>
    <t>50-99 (mediana empresa)</t>
  </si>
  <si>
    <t>100-249 (mediana empresa)</t>
  </si>
  <si>
    <t>250-499 (gran empresa)</t>
  </si>
  <si>
    <t>EMPRESA MATRIZ</t>
  </si>
  <si>
    <t>Dirección de la corporación (país, localidad y/o calle):</t>
  </si>
  <si>
    <t>Número de empleados que trabajan en la empresa matriz (incluidos los trabajadores contratados):</t>
  </si>
  <si>
    <t>ID de proveedor principal: (Conteste lo que corresponda)</t>
  </si>
  <si>
    <t>Área de negocio:</t>
  </si>
  <si>
    <t>Cumplimentado por:</t>
  </si>
  <si>
    <t>Cargo:</t>
  </si>
  <si>
    <t>Correo electrónico:</t>
  </si>
  <si>
    <t xml:space="preserve">Cargo: </t>
  </si>
  <si>
    <t>Sí</t>
  </si>
  <si>
    <t>1. ¿Ha designado su empresa un representante de la alta dirección en materia medioambiental, social, ética o de derechos humanos?</t>
  </si>
  <si>
    <t>1a. ¿Su empresa cuenta con un gerente responsable de la sostenibilidad social?*</t>
  </si>
  <si>
    <t>1b. ¿Su empresa cuenta con un gerente responsable del cumplimiento normativo/ética empresarial?*</t>
  </si>
  <si>
    <t>1c. ¿Su empresa cuenta con un gerente responsable de la sostenibilidad medioambiental?*</t>
  </si>
  <si>
    <t>En caso afirmativo, indíquelo:</t>
  </si>
  <si>
    <t>1d. ¿Su empresa cuenta con una persona que supervise la gestión de riesgos de sostenibilidad (por ejemplo, un responsable de los derechos humanos)?*</t>
  </si>
  <si>
    <t>* Por favor, rellene los datos de contacto, incluso si la persona es la misma que la anterior.</t>
  </si>
  <si>
    <t>2. ¿Su empresa publica un informe de Responsabilidad Social Corporativa (RSC)/Sostenibilidad?</t>
  </si>
  <si>
    <t>Sí, como un informe independiente conforme a la Global Reporting Initiative</t>
  </si>
  <si>
    <t>Por favor, cargue el informe y especifique qué norma</t>
  </si>
  <si>
    <t>Sí, integrado en el informe anual, por ejemplo, el Informe Anual y de Sostenibilidad, según la GRI u otra norma globalmente aceptada</t>
  </si>
  <si>
    <t>Sí, pero no de acuerdo con normas globalmente aceptadas</t>
  </si>
  <si>
    <t>2a. Si ha respondido “Sí” a la P2, Su informe más reciente está garantizado por un tercero?</t>
  </si>
  <si>
    <t>Sí, la carta de garantía está incluida en el informe</t>
  </si>
  <si>
    <t>Las partes están aseguradas, el alcance se explica en la carta de garantía</t>
  </si>
  <si>
    <t>Por favor, cargue documentación relevante</t>
  </si>
  <si>
    <t>2b.1. Si ha respondido “Sí” a la P2, Qué elementos de derechos humanos se incluyen en el informe de RSC?</t>
  </si>
  <si>
    <t>Los riesgos reales y posibles en materia de derechos humanos identificados por nuestra empresa</t>
  </si>
  <si>
    <t>Descripción de las medidas existentes ya adoptadas por nuestra empresa para abordar los riesgos en materia de derechos humanos y revisar su eficacia</t>
  </si>
  <si>
    <t>Descripción de las futuras medidas que nuestra empresa tiene previsto adoptar para gestionar los riesgos en materia de derechos humanos</t>
  </si>
  <si>
    <t>No informamos sobre los riesgos de nuestra empresa en materia de derechos humanos</t>
  </si>
  <si>
    <t>2b.2. Si ha respondido “Sí” a la P2, Qué elementos medioambientales se incluyen en el informe de RSC?</t>
  </si>
  <si>
    <t>Los riesgos medioambientales identificados por nuestra empresa</t>
  </si>
  <si>
    <t>Descripción de las medidas existentes ya adoptadas por nuestra empresa para abordar los riesgos medioambientales y revisar su eficacia</t>
  </si>
  <si>
    <t>Descripción de las futuras medidas que nuestra empresa tiene previsto adoptar para gestionar los riesgos medioambientales</t>
  </si>
  <si>
    <t>No informamos sobre los riesgos medioambientales de nuestra empresa</t>
  </si>
  <si>
    <t>2c. Si ha respondido “Sí” a la P2, Su empresa informa anualmente sobre el cumplimiento de las obligaciones legales de debida diligencia (por ejemplo, la LkSG alemana) del año anterior?</t>
  </si>
  <si>
    <t>3. ¿Su empresa dispone de un Código de conducta?</t>
  </si>
  <si>
    <t>3a. Si ha respondido “Sí” a la P3, Su empresa organiza sesiones de formación para sus empleados sobre el Código de conducta?</t>
  </si>
  <si>
    <t>No, pero comunicamos el Código de conducta a través de nuestra extranet, folletos, etc</t>
  </si>
  <si>
    <t>4. Su empresa dispone de un mecanismo de reclamación o un procedimiento de quejas documentado implementado en esta ubicación?</t>
  </si>
  <si>
    <t>4a. Si ha respondido “Sí” a la P4, Cuáles son las características del mecanismo de reclamación o procedimiento de quejas de su empresa? Marque todo lo que corresponda</t>
  </si>
  <si>
    <t>Indica quién es el responsable del procedimiento de reclamación, si procede (existe un organismo de reclamación con el que los terceros pueden ponerse en contacto directamente o a través de un proveedor de servicios externo)</t>
  </si>
  <si>
    <t>Por favor, proporcione los datos de contacto</t>
  </si>
  <si>
    <t>El/Los responsable(s) encargados() por la empresa deben ser imparciales, independientes y no estar sujetos a instrucciones</t>
  </si>
  <si>
    <t>Las normas escritas del procedimiento de reclamaciones describen las formas en que se puede proceder una reclamación e indican el tiempo aproximado que puede llevar cada paso</t>
  </si>
  <si>
    <t>Las normas escritas del procedimiento de reclamaciones se encuentran disponibles públicamente en los idiomas locales pertinentes en todos los países donde operamos</t>
  </si>
  <si>
    <t>El denunciante recibe una confirmación de recibo después de presentar la queja</t>
  </si>
  <si>
    <t>La identidad del denunciante se trata de manera confidencial</t>
  </si>
  <si>
    <t>Compromiso de no tomar represalias contra los denunciantes</t>
  </si>
  <si>
    <t>Las reclamaciones pueden hacerse de manera anónima</t>
  </si>
  <si>
    <t>El denunciante o su representante es consultado durante la resolución</t>
  </si>
  <si>
    <t>Evaluación de la eficacia del procedimiento de quejas al menos una vez cada 12 meses y de forma ad hoc</t>
  </si>
  <si>
    <t>Procedimiento de apelación</t>
  </si>
  <si>
    <t>Ninguna de las opciones anteriores</t>
  </si>
  <si>
    <t>4b. Si ha respondido “Sí” a la P4, Qué tipo de reclamaciones se pueden presentar? Marque todo lo que corresponda.</t>
  </si>
  <si>
    <t>Reclamaciones de derechos humanos</t>
  </si>
  <si>
    <t>Reclamaciones medioambientales</t>
  </si>
  <si>
    <t>Prácticas empresariales poco éticas</t>
  </si>
  <si>
    <t>4c. Si ha respondido “Sí” a la P4, Qué grupos de partes interesadas pueden presentar quejas a través del mecanismo de reclamación? Marque todo lo que corresponda</t>
  </si>
  <si>
    <t>Partes interesadas internas (empleados fijos o temporales de la empresa, proveedores directos, proveedores de servicios, etc.)</t>
  </si>
  <si>
    <t>Partes interesadas externas (contratistas, proveedores indirectos, comunidades locales, etc.)</t>
  </si>
  <si>
    <t>Otros</t>
  </si>
  <si>
    <t>4d. Si ha respondido “Sí” a la P4, Cómo optimiza su empresa la accesibilidad del procedimiento de reclamación para todos los grupos de partes interesadas que tienen derecho a utilizarlo? Marque todo lo que corresponda.</t>
  </si>
  <si>
    <t>A través de la formación</t>
  </si>
  <si>
    <t>A través de diferentes medios</t>
  </si>
  <si>
    <t>En línea</t>
  </si>
  <si>
    <t>Por teléfono</t>
  </si>
  <si>
    <t>Correo electrónico</t>
  </si>
  <si>
    <t>Por aplicación (app)</t>
  </si>
  <si>
    <t>Participando en un procedimiento de reclamación conjunto de la industria</t>
  </si>
  <si>
    <t>A. DIRECCIÓN DE LA EMPRESA</t>
  </si>
  <si>
    <t>B. DERECHOS HUMANOS Y CONDICIONES DE TRABAJO</t>
  </si>
  <si>
    <t xml:space="preserve">5. ¿Su empresa dispone de una política formal en materia de derechos humanos y condiciones de trabajo? </t>
  </si>
  <si>
    <t>5a. Si ha respondido “Sí” a la P5, Cuáles de las siguientes áreas cubre esta política? Marque todo lo que corresponda.</t>
  </si>
  <si>
    <t>Trabajo infantil y de menores</t>
  </si>
  <si>
    <t>Salarios y prestaciones</t>
  </si>
  <si>
    <t>Horas de trabajo</t>
  </si>
  <si>
    <t>Esclavitud moderna (es decir, esclavitud, servidumbre, trabajo forzado u</t>
  </si>
  <si>
    <t>Contratación ética</t>
  </si>
  <si>
    <t>No discriminación y acoso</t>
  </si>
  <si>
    <t>Derechos de la mujer</t>
  </si>
  <si>
    <t>Diversidad, igualdad e inclusión</t>
  </si>
  <si>
    <t>Derechos de las minorías y los pueblos indígenas</t>
  </si>
  <si>
    <t>Derechos a la tierra, los bosques y el agua y desalojo forzoso</t>
  </si>
  <si>
    <t>Uso de fuerzas de seguridad privadas o públicas</t>
  </si>
  <si>
    <t>5b. Si ha respondido “Sí” a la P5, Su empresa organiza sesiones de formación para sus empleados sobre la política de derechos humanos y condiciones de trabajo?</t>
  </si>
  <si>
    <t>No, pero lo comunicamos a través de nuestra intranet, folletos, etc.</t>
  </si>
  <si>
    <t>6. ¿Su ubicación dispone de un sistema de gestión que aborde las cuestiones relativas a los derechos humanos y las condiciones de trabajo?</t>
  </si>
  <si>
    <t>Sí, disponemos de un sistema de gestión certificado reconocido a nivel</t>
  </si>
  <si>
    <t>Por favor, facilite la siguiente información:</t>
  </si>
  <si>
    <t xml:space="preserve">Norma de certificación: </t>
  </si>
  <si>
    <t xml:space="preserve">Entidad emisora del certificado: </t>
  </si>
  <si>
    <t>Número de certificado:</t>
  </si>
  <si>
    <t>Válido hasta:</t>
  </si>
  <si>
    <t xml:space="preserve">Por favor, cargue documentación relevante </t>
  </si>
  <si>
    <t>Sí, disponemos de un sistema de gestión certificado reconocido a nivel nacional</t>
  </si>
  <si>
    <t>Sí, pero el sistema no está certificado</t>
  </si>
  <si>
    <t>C. SALUD Y SEGURIDAD</t>
  </si>
  <si>
    <t>7. Su empresa dispone de una política escrita formal sobre salud y seguridad, que cumpla con la legislación local, los requisitos industriales y las normas internacionales?</t>
  </si>
  <si>
    <t>7a. Si ha respondido “Sí” a la P7, Cuáles de las siguientes áreas cubre esta política? Marque todo lo que corresponda</t>
  </si>
  <si>
    <t>Equipo de protección individual</t>
  </si>
  <si>
    <t>Seguridad de las máquinas</t>
  </si>
  <si>
    <t>Preparación para emergencias</t>
  </si>
  <si>
    <t>Gestión de accidentes e incidentes</t>
  </si>
  <si>
    <t>Ergonomía en el lugar de trabajo</t>
  </si>
  <si>
    <t>Manipulación de sustancias químicas y/o biológicas</t>
  </si>
  <si>
    <t>Protección contra incendios</t>
  </si>
  <si>
    <t>7b. Si ha respondido “Sí” a la P7, Su empresa organiza sesiones de formación para sus empleados sobre la política de salud y seguridad?</t>
  </si>
  <si>
    <t>8. ¿Su ubicación dispone de un sistema de gestión de salud y seguridad?</t>
  </si>
  <si>
    <t>D. ÉTICA EMPRESARIAL</t>
  </si>
  <si>
    <t>9. ¿Su empresa dispone de una política formal en materia de ética empresarial?</t>
  </si>
  <si>
    <t>9a. Si ha respondido “Sí” a la P9, cuáles de las siguientes áreas cubre esta política? Marque todo lo que corresponda.</t>
  </si>
  <si>
    <t>Lucha contra la corrupción y el blanqueo de capitales</t>
  </si>
  <si>
    <t>Protección y seguridad de datos</t>
  </si>
  <si>
    <t>Responsabilidad financiera (Registros Precisos)</t>
  </si>
  <si>
    <t>Divulgación de información</t>
  </si>
  <si>
    <t>Competencia leal y antimonopolio</t>
  </si>
  <si>
    <t>Conflictos de intereses</t>
  </si>
  <si>
    <t>Falsificaciones</t>
  </si>
  <si>
    <t>Propiedad intelectual</t>
  </si>
  <si>
    <t>Controles a la exportación y sanciones económicas</t>
  </si>
  <si>
    <t>Denuncia y protección contra represalias</t>
  </si>
  <si>
    <t>9b. Si ha respondido “Sí” a la P9, Su empresa organiza sesiones de formación para sus empleados sobre la política de ética empresarial?</t>
  </si>
  <si>
    <t>E. MEDIO AMBIENTE</t>
  </si>
  <si>
    <t>10. ¿Su empresa dispone de una política formal medioambiental que incluya un compromiso con el cumplimiento normativo legal, medidas continuas y mejoras constantes del desempeño en materia medioambiental?</t>
  </si>
  <si>
    <t xml:space="preserve">10a. Si ha respondido “Sí” a la P10, Cuáles de las siguientes áreas cubre esta política? Marque todo lo que corresponda. </t>
  </si>
  <si>
    <t>Información sobre las emisiones de GEI</t>
  </si>
  <si>
    <t>Eficiencia energética</t>
  </si>
  <si>
    <t>Energía renovable</t>
  </si>
  <si>
    <t>Descarbonización</t>
  </si>
  <si>
    <t>Gestión, consumo y calidad del agua</t>
  </si>
  <si>
    <t>Calidad del aire</t>
  </si>
  <si>
    <t>Gestión responsable de los productos químicos</t>
  </si>
  <si>
    <t>Gestión sostenible de recursos</t>
  </si>
  <si>
    <t>Reducción de residuos</t>
  </si>
  <si>
    <t>Reutilización y reciclaje</t>
  </si>
  <si>
    <t xml:space="preserve">Bienestar animal </t>
  </si>
  <si>
    <t>Biodiversidad, uso del suelo y deforestación</t>
  </si>
  <si>
    <t>Calidad del suelo</t>
  </si>
  <si>
    <t>Emisiones acústicas</t>
  </si>
  <si>
    <t>Otras áreas (Por favor, especifique)</t>
  </si>
  <si>
    <t>10b. Si ha respondido “Sí” a la P10, Su empresa organiza sesiones de formación para sus empleados sobre la política medioambiental?</t>
  </si>
  <si>
    <t>11. ¿Su ubicación dispone de un sistema de gestión medioambiental?</t>
  </si>
  <si>
    <t>12. ¿Su ubicación dispone de un sistema de gestión energética?</t>
  </si>
  <si>
    <t>13.  ¿Qué porcentaje de la electricidad que se consumió en su ubicación el último año natural procedía de fuentes renovables?</t>
  </si>
  <si>
    <t>No se aplica</t>
  </si>
  <si>
    <t>No se sabe</t>
  </si>
  <si>
    <t>14.  ¿Qué porcentaje de la electricidad que se consumió en su ubicación el último año natural procedía de fuentes renovables?</t>
  </si>
  <si>
    <t>15. ¿Su empresa establece objetivos de reducción de gases de efecto invernadero?</t>
  </si>
  <si>
    <t>15a. Si ha respondido “Sí” a la P15, están los objetivos aprobados por la Iniciativa de los Objetivos Basados en la Ciencia (SBTI)?</t>
  </si>
  <si>
    <t>Indique el código ISIN (International Securities Identification Number) asociado a sus objetivos aprobados de SBTi (Objetivos Basados en la Ciencia)</t>
  </si>
  <si>
    <t>No, pero están de acuerdo con otras normas (SME Climate Hub, Race to Zero, o equivalentes)</t>
  </si>
  <si>
    <t>15b. Si ha respondido “Sí” a la P15, Tiene su empresa objetivos de reducción de emisiones para las emisiones de su cadena de suministro ascendente/upstream (alcance 3)?</t>
  </si>
  <si>
    <t>16. ¿Su ubicación utiliza sustancias sujetas a restricciones en la
producción u operaciones?</t>
  </si>
  <si>
    <t>16a. Si ha respondido “Sí” a la P16, Dispone su ubicación de procedimientos escritos para gestionar las sustancias con restricciones según alguna normativa?</t>
  </si>
  <si>
    <t>Por favor, cargue documentación relevante(s) –  incluyendo REACH, RoHS, ELV 2000/53/CE u Otro procedimientos escritos para gestionar las sustancias con restricciones</t>
  </si>
  <si>
    <t>16b. Si ha respondido “Sí” a la P16a, Cuáles de las siguientes áreas están cubiertas por estos procedimientos. Marque todo lo que corresponda.</t>
  </si>
  <si>
    <t>La fabricación de productos con mercurio añadido, el uso de mercurio y de compuestos de mercurio en los procesos de fabricación y el tratamiento de los residuos de mercurio. Referencia al Convenio de Minamata</t>
  </si>
  <si>
    <t>La producción y el uso de los Contaminantes Orgánicos Persistentes Referencia al Convenio de Estocolmo sobre Contaminantes Orgánicos Persistentes)</t>
  </si>
  <si>
    <t>La manipulación, colección, almacenamiento y eliminación de residuos de los Contaminantes Orgánicos Persistentes Referencia al Convenio de Estocolmo sobre Contaminantes Orgánicos Persistentes)</t>
  </si>
  <si>
    <t>La exportación de residuos peligrosos Referencia al Convenio de Basilea sobre el Control de los Movimientos Transfronterizos de los Desechos Peligrosos y su Eliminación</t>
  </si>
  <si>
    <t>La importación de residuos peligrosos y otros residuos Referencia al Convenio de Basilea sobre el Control de los Movimientos Transfronterizos de los Desechos Peligrosos y su Eliminación</t>
  </si>
  <si>
    <t>Otros, especifique</t>
  </si>
  <si>
    <t>17. ¿Tiene su empresa una calificación de CDP actual?</t>
  </si>
  <si>
    <t>17a. Si ha respondido “Sí” a la P17, Por favor, especifique su calificación de CDP con respecto al cambio climático</t>
  </si>
  <si>
    <t>17b. Si ha respondido “Sí” a la P17, Por favor, especifique su calificación de CDP con respecto al agua</t>
  </si>
  <si>
    <t>17c. Si ha respondido “Sí” a la P17, Por favor, especifique su calificación de CDP con respecto a los bosques</t>
  </si>
  <si>
    <t>Año</t>
  </si>
  <si>
    <t>Puntuación</t>
  </si>
  <si>
    <t>18. ¿Su empresa ha establecido requisitos sobre Responsabilidad Social Corporativa (RSC)/Sostenibilidad para los proveedores?</t>
  </si>
  <si>
    <t>18a. Si ha respondido “Sí” a la P18, Qué áreas están cubiertas por estos requisitos de RSC/Sostenibilidad? Marque todo lo que corresponda.</t>
  </si>
  <si>
    <t>Derechos humanos y condiciones de trabajo</t>
  </si>
  <si>
    <t>Libertad de asociación y negociación colectiva</t>
  </si>
  <si>
    <t>Salud y seguridad</t>
  </si>
  <si>
    <t>Ética empresarial</t>
  </si>
  <si>
    <t>Medio ambiente</t>
  </si>
  <si>
    <t>Calidad, consumo y gestión del agua</t>
  </si>
  <si>
    <t>Bienestar animal</t>
  </si>
  <si>
    <t>Otras áreas (por favor, especifique)</t>
  </si>
  <si>
    <t>Gestión de proveedores ascendente (upstream)</t>
  </si>
  <si>
    <t>Definición y aplicación de normas similares hacia los propios proveedores de primer nivel (tier 1)</t>
  </si>
  <si>
    <t>Requisitos vinculantes para que los proveedores de primer nivel (tier 1) transmitan las normas a lo largo de la cadena de suministro</t>
  </si>
  <si>
    <t>18b. Si ha respondido “Sí” a la P18, Utiliza su empresa alguno de los siguientes medios para comunicar sus? Marque todo lo que corresponda.</t>
  </si>
  <si>
    <t>Se incluyen en los términos y condiciones</t>
  </si>
  <si>
    <t>Formación de proveedores</t>
  </si>
  <si>
    <t>Código de conducta para el proveedor/Política de sostenibilidad para el proveedor</t>
  </si>
  <si>
    <t>Portal web de la empresa/Portal del proveedor</t>
  </si>
  <si>
    <t>Ninguna</t>
  </si>
  <si>
    <t xml:space="preserve">18c. ¿De qué procesos dispone su empresa para saber si sus proveedores cumplen con sus requisitos de sostenibilidad? Marque todo lo que corresponda </t>
  </si>
  <si>
    <t>Auditorías de tercera parte llevadas a cabo por un organismo de certificación</t>
  </si>
  <si>
    <t>Auditorías de segunda parte llevadas a cabo por su empresa</t>
  </si>
  <si>
    <t>Cuestionario de evaluación de la sostenibilidad (SAQ)</t>
  </si>
  <si>
    <t>19. ¿Su empresa lleva a cabo evaluaciones del riesgo de sostenibilidad como parte de las actividades de debida diligencia?</t>
  </si>
  <si>
    <t>19a. Si ha respondido “Sí” a la P19, ¿Cuál es el alcance de la evaluación de riesgos? Por favor, marque todo lo que corresponda.</t>
  </si>
  <si>
    <t>Área de negocio propia</t>
  </si>
  <si>
    <t>Proveedores directos (Nivel/Tier 1)</t>
  </si>
  <si>
    <t>Proveedores indirectos (Nivel/Tier n)</t>
  </si>
  <si>
    <t>19b. Si ha respondido “Sí” a la P19, Con qué frecuencia lleva a cabo su empresa evaluaciones de riesgos?</t>
  </si>
  <si>
    <t>Anualmente</t>
  </si>
  <si>
    <t>Cada 2 años</t>
  </si>
  <si>
    <t>Ad hoc, cuando esperamos que la situación de riesgo cambie significativamente</t>
  </si>
  <si>
    <t>Ad hoc, cuando sabemos que puede existir una posible infracción, por ejemplo, a partir de una queja</t>
  </si>
  <si>
    <t>Otro</t>
  </si>
  <si>
    <t>G. ABASTECIMIENTO RESPONSABLE DE MATERIAS PRIMAS</t>
  </si>
  <si>
    <t>20. ¿Sus productos contienen alguno de los siguientes materiales? Por favor, marque todo lo que corresponda.</t>
  </si>
  <si>
    <t>Aluminio/Bauxita</t>
  </si>
  <si>
    <t>Cromo</t>
  </si>
  <si>
    <t>Cobalto</t>
  </si>
  <si>
    <t>Cobre</t>
  </si>
  <si>
    <t>Algodón</t>
  </si>
  <si>
    <t>Vidrio (arena de sílice)</t>
  </si>
  <si>
    <t>Oro</t>
  </si>
  <si>
    <t>Grafito (natural)</t>
  </si>
  <si>
    <t>Cuero</t>
  </si>
  <si>
    <t>Litio</t>
  </si>
  <si>
    <t>Magnesio</t>
  </si>
  <si>
    <t>Manganeso</t>
  </si>
  <si>
    <t>Molibdeno</t>
  </si>
  <si>
    <t>Níquel</t>
  </si>
  <si>
    <t>Niobio</t>
  </si>
  <si>
    <t>Paladio</t>
  </si>
  <si>
    <t>Platino</t>
  </si>
  <si>
    <t>Polisilicio</t>
  </si>
  <si>
    <t>Tierras raras</t>
  </si>
  <si>
    <t>Rodio</t>
  </si>
  <si>
    <t>Caucho natural</t>
  </si>
  <si>
    <t>Acero/Hierro</t>
  </si>
  <si>
    <t>Tántalo</t>
  </si>
  <si>
    <t>Estaño</t>
  </si>
  <si>
    <t>Tungsteno</t>
  </si>
  <si>
    <t>Ninguno/a</t>
  </si>
  <si>
    <t>20a. ¿Su empresa dispone de una política sobre el abastecimiento responsable de estas materias primas?</t>
  </si>
  <si>
    <t>20a1. Si ha respondido “Sí” a la P20a, Cuáles de los siguientes materiales cubre esta política? Marque todo lo que corresponda</t>
  </si>
  <si>
    <t>20b. Si se selecciona cualquier materia prima de la lista anterior, does your company participate in raw material specific initiative(s)?</t>
  </si>
  <si>
    <t>20c. Si se selecciona tantalio, estaño, tungsteno u oro, does your company have a company-scope Conflict Minerals Reporting Template (CMRT)?</t>
  </si>
  <si>
    <t>Por favor, complete y cargue la plantilla CMRT, utilizando la última versión de la página web del RMI</t>
  </si>
  <si>
    <t>Por favor, complete y cargue la plantilla EMRT, utilizando la última versión de la página web de la RMI</t>
  </si>
  <si>
    <t>21. ¿Su empresa cuenta con un sistema de gestión de abastecimiento responsable de materias primas o lleva a cabo un mapeo de la cadena de suministro?</t>
  </si>
  <si>
    <t>H. INFORMACIÓN ADICIONAL</t>
  </si>
  <si>
    <t>22. Por favor, utilice el espacio a continuación para facilitar información adicional (por ejemplo, comentarios sobre las políticas, fecha de los certificados, etc.).</t>
  </si>
  <si>
    <r>
      <rPr>
        <b/>
        <sz val="14"/>
        <color rgb="FF232C79"/>
        <rFont val="Calibri"/>
        <family val="2"/>
        <scheme val="minor"/>
      </rPr>
      <t>Drive Sustainability - The Automotive Partnership</t>
    </r>
    <r>
      <rPr>
        <sz val="12"/>
        <color theme="1"/>
        <rFont val="Calibri"/>
        <family val="2"/>
        <scheme val="minor"/>
      </rPr>
      <t xml:space="preserve">
Drive Sustainability es una alianza automovilística entre BMW Group, Daimler Truck AG, Ford, Geely, Honda, Jaguar Land Rover, Mercedes-Benz AG, Scania CV AB, Toyota Motor Europe, Volkswagen Group, Volvo Cars y Volvo Group.
Esta alianza, facilitada por CSR Europe, pretende impulsar la sostenibilidad a través de la cadena de suministro del sector de automoción mediante la promoción de un enfoque común y la integración de la sostenibilidad en el proceso general de adquisición.
Drive Sustainability opera conforme a estrictas políticas de lucha contra la corrupción.
</t>
    </r>
    <r>
      <rPr>
        <b/>
        <sz val="14"/>
        <color rgb="FF232C79"/>
        <rFont val="Calibri"/>
        <family val="2"/>
        <scheme val="minor"/>
      </rPr>
      <t>Acerca de CSR Europe</t>
    </r>
    <r>
      <rPr>
        <sz val="12"/>
        <color theme="1"/>
        <rFont val="Calibri"/>
        <family val="2"/>
        <scheme val="minor"/>
      </rPr>
      <t xml:space="preserve">
CSR Europe es la red empresarial europea líder sobre sostenibilidad y responsabilidad social corporativa. Con nuestros miembros corporativos y organizaciones nacionales sobre responsabilidad social corporativa, unimos, inspiramos y damos apoyo a más de 10.000 empresas a nivel local, europeo y mundial. Apoyamos a las empresas y los sectores industriales en su transformación y colaboración hacia soluciones prácticas y crecimiento sostenible. 
Somos partidarios del cambio sistémico; por tanto, en cumplimiento de los objetivos de desarrollo sostenible, deseamos participar con los líderes europeos y las partes interesadas en la elaboración de una estrategia global para una Europa sostenible 2030.
</t>
    </r>
    <r>
      <rPr>
        <b/>
        <sz val="14"/>
        <color rgb="FF232C79"/>
        <rFont val="Calibri"/>
        <family val="2"/>
        <scheme val="minor"/>
      </rPr>
      <t>El Cuestionario de Evaluación de la Sostenibilidad puede utilizarse en los siguientes términos:</t>
    </r>
    <r>
      <rPr>
        <sz val="12"/>
        <color theme="1"/>
        <rFont val="Calibri"/>
        <family val="2"/>
        <scheme val="minor"/>
      </rPr>
      <t xml:space="preserve">
</t>
    </r>
    <r>
      <rPr>
        <b/>
        <sz val="12"/>
        <color rgb="FF00923C"/>
        <rFont val="Calibri"/>
        <family val="2"/>
        <scheme val="minor"/>
      </rPr>
      <t xml:space="preserve">Con total libertad puede:
</t>
    </r>
    <r>
      <rPr>
        <sz val="12"/>
        <rFont val="Calibri"/>
        <family val="2"/>
        <scheme val="minor"/>
      </rPr>
      <t>Difundirlo — copiar y redistribuir el material en cualquier medio y formato. El licenciante no puede revocar esta libertad siempre y cuando usted de atenga a las condiciones de licencia.</t>
    </r>
    <r>
      <rPr>
        <b/>
        <sz val="12"/>
        <color rgb="FF00923C"/>
        <rFont val="Calibri"/>
        <family val="2"/>
        <scheme val="minor"/>
      </rPr>
      <t xml:space="preserve">
Conforme a las siguientes condiciones:
</t>
    </r>
    <r>
      <rPr>
        <sz val="12"/>
        <rFont val="Calibri"/>
        <family val="2"/>
        <scheme val="minor"/>
      </rPr>
      <t>Atribución: debe realizar el reconocimiento oportuno, proporcionar un enlace a la licencia e indicar posibles cambios. Puede obrar de tal manera de forma razonable, aunque nunca de forma que sugiera que el licenciante lo apruebe a usted o al uso que usted haga.</t>
    </r>
    <r>
      <rPr>
        <b/>
        <sz val="12"/>
        <color rgb="FF00923C"/>
        <rFont val="Calibri"/>
        <family val="2"/>
        <scheme val="minor"/>
      </rPr>
      <t xml:space="preserve">
</t>
    </r>
    <r>
      <rPr>
        <sz val="12"/>
        <color theme="1"/>
        <rFont val="Calibri"/>
        <family val="2"/>
        <scheme val="minor"/>
      </rPr>
      <t xml:space="preserve">Sin fin comercial: no puede usar el material para fines comerciales.
Sin productos derivados: si usted mezcla, transforma o altera este material, no puede distribuir el material modificado.
Sin restricciones adicionales: no puede aplicar condiciones legales ni medidas tecnológicas que restrinjan legalmente a otros la realización de cualquier cosa que permita la licencia.
</t>
    </r>
    <r>
      <rPr>
        <b/>
        <sz val="12"/>
        <color rgb="FF00923C"/>
        <rFont val="Calibri"/>
        <family val="2"/>
        <scheme val="minor"/>
      </rPr>
      <t>Avisos:</t>
    </r>
    <r>
      <rPr>
        <sz val="12"/>
        <color theme="1"/>
        <rFont val="Calibri"/>
        <family val="2"/>
        <scheme val="minor"/>
      </rPr>
      <t xml:space="preserve">
No es necesario que cumpla la licencia con respecto a elementos del material de dominio público o cuando su uso esté permitido por una excepción o limitación aplicable.
No se concede ninguna garantía. La licencia puede no otorgarle todos los permisos necesarios para el uso que pretende.
Por ejemplo, otros derechos tales como derechos de publicidad, privacidad o morales pueden limitar el uso que se haga del material.</t>
    </r>
  </si>
  <si>
    <t>SU PUNTUACIÓN DE SAQ</t>
  </si>
  <si>
    <t>Esta sección no es relevante para los proveedores de servicios</t>
  </si>
  <si>
    <t>Esclavitud moderna (es decir, esclavitud, servidumbre, trabajo forzado u obligatorio y trata de seres humanos)</t>
  </si>
  <si>
    <t>Emisiones de GEI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</si>
</sst>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2" x14ac:knownFonts="1">
    <font>
      <sz val="11"/>
      <color theme="1"/>
      <name val="Calibri"/>
      <family val="2"/>
      <scheme val="minor"/>
    </font>
    <font>
      <sz val="12"/>
      <color theme="1"/>
      <name val="Calibri"/>
      <family val="2"/>
      <scheme val="minor"/>
    </font>
    <font>
      <sz val="8"/>
      <color rgb="FF000000"/>
      <name val="Segoe UI"/>
      <family val="2"/>
    </font>
    <font>
      <b/>
      <sz val="12"/>
      <color theme="0"/>
      <name val="Calibri"/>
      <family val="2"/>
      <scheme val="minor"/>
    </font>
    <font>
      <b/>
      <sz val="18"/>
      <color theme="0"/>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b/>
      <sz val="12"/>
      <color theme="1"/>
      <name val="Calibri"/>
      <family val="2"/>
      <scheme val="minor"/>
    </font>
    <font>
      <sz val="12"/>
      <color theme="0"/>
      <name val="Calibri"/>
      <family val="2"/>
      <scheme val="minor"/>
    </font>
    <font>
      <u/>
      <sz val="12"/>
      <color theme="1"/>
      <name val="Calibri"/>
      <family val="2"/>
      <scheme val="minor"/>
    </font>
    <font>
      <sz val="11"/>
      <color rgb="FF000000"/>
      <name val="Calibri"/>
      <family val="2"/>
      <scheme val="minor"/>
    </font>
    <font>
      <b/>
      <sz val="24"/>
      <color theme="0"/>
      <name val="Calibri"/>
      <family val="2"/>
      <scheme val="minor"/>
    </font>
    <font>
      <sz val="14"/>
      <color rgb="FF000000"/>
      <name val="Calibri"/>
      <family val="2"/>
      <scheme val="minor"/>
    </font>
    <font>
      <b/>
      <sz val="26"/>
      <color theme="1"/>
      <name val="Calibri"/>
      <family val="2"/>
      <scheme val="minor"/>
    </font>
    <font>
      <b/>
      <sz val="28"/>
      <color theme="1"/>
      <name val="Calibri"/>
      <family val="2"/>
      <scheme val="minor"/>
    </font>
    <font>
      <b/>
      <sz val="14"/>
      <color rgb="FF232C79"/>
      <name val="Calibri"/>
      <family val="2"/>
      <scheme val="minor"/>
    </font>
    <font>
      <b/>
      <sz val="12"/>
      <color rgb="FF00923C"/>
      <name val="Calibri"/>
      <family val="2"/>
      <scheme val="minor"/>
    </font>
    <font>
      <sz val="12"/>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59999389629810485"/>
        <bgColor rgb="FFFFFF99"/>
      </patternFill>
    </fill>
    <fill>
      <patternFill patternType="solid">
        <fgColor rgb="FFB4C6E7"/>
        <bgColor rgb="FFFFFF99"/>
      </patternFill>
    </fill>
    <fill>
      <patternFill patternType="solid">
        <fgColor theme="0"/>
        <bgColor indexed="64"/>
      </patternFill>
    </fill>
    <fill>
      <patternFill patternType="solid">
        <fgColor rgb="FFC6EFCE"/>
      </patternFill>
    </fill>
    <fill>
      <patternFill patternType="solid">
        <fgColor rgb="FFFFEB9C"/>
      </patternFill>
    </fill>
  </fills>
  <borders count="5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right/>
      <top style="dotted">
        <color indexed="64"/>
      </top>
      <bottom/>
      <diagonal/>
    </border>
    <border>
      <left/>
      <right/>
      <top/>
      <bottom style="dotted">
        <color rgb="FF000000"/>
      </bottom>
      <diagonal/>
    </border>
    <border>
      <left/>
      <right style="medium">
        <color indexed="64"/>
      </right>
      <top/>
      <bottom style="dotted">
        <color rgb="FF000000"/>
      </bottom>
      <diagonal/>
    </border>
    <border>
      <left/>
      <right/>
      <top style="dotted">
        <color rgb="FF000000"/>
      </top>
      <bottom style="dotted">
        <color rgb="FF000000"/>
      </bottom>
      <diagonal/>
    </border>
    <border>
      <left/>
      <right style="medium">
        <color indexed="64"/>
      </right>
      <top style="dotted">
        <color rgb="FF000000"/>
      </top>
      <bottom style="dotted">
        <color rgb="FF000000"/>
      </bottom>
      <diagonal/>
    </border>
    <border>
      <left/>
      <right style="medium">
        <color indexed="64"/>
      </right>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rgb="FF000000"/>
      </bottom>
      <diagonal/>
    </border>
    <border>
      <left/>
      <right/>
      <top style="medium">
        <color indexed="64"/>
      </top>
      <bottom style="dotted">
        <color rgb="FF000000"/>
      </bottom>
      <diagonal/>
    </border>
    <border>
      <left/>
      <right style="medium">
        <color indexed="64"/>
      </right>
      <top style="medium">
        <color indexed="64"/>
      </top>
      <bottom style="dotted">
        <color rgb="FF000000"/>
      </bottom>
      <diagonal/>
    </border>
    <border>
      <left style="medium">
        <color indexed="64"/>
      </left>
      <right style="medium">
        <color indexed="64"/>
      </right>
      <top/>
      <bottom/>
      <diagonal/>
    </border>
    <border>
      <left style="medium">
        <color indexed="64"/>
      </left>
      <right/>
      <top style="dotted">
        <color rgb="FF000000"/>
      </top>
      <bottom style="dotted">
        <color rgb="FF000000"/>
      </bottom>
      <diagonal/>
    </border>
    <border>
      <left style="medium">
        <color indexed="64"/>
      </left>
      <right/>
      <top/>
      <bottom/>
      <diagonal/>
    </border>
    <border>
      <left/>
      <right/>
      <top style="dotted">
        <color indexed="64"/>
      </top>
      <bottom style="dotted">
        <color rgb="FF000000"/>
      </bottom>
      <diagonal/>
    </border>
    <border>
      <left/>
      <right/>
      <top style="dotted">
        <color rgb="FF000000"/>
      </top>
      <bottom/>
      <diagonal/>
    </border>
    <border>
      <left/>
      <right style="medium">
        <color indexed="64"/>
      </right>
      <top style="dotted">
        <color rgb="FF000000"/>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rgb="FF000000"/>
      </top>
      <bottom style="medium">
        <color indexed="64"/>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top style="dotted">
        <color rgb="FF000000"/>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dotted">
        <color rgb="FF000000"/>
      </bottom>
      <diagonal/>
    </border>
    <border>
      <left/>
      <right style="medium">
        <color indexed="64"/>
      </right>
      <top style="dotted">
        <color indexed="64"/>
      </top>
      <bottom/>
      <diagonal/>
    </border>
    <border>
      <left style="medium">
        <color indexed="64"/>
      </left>
      <right/>
      <top style="dotted">
        <color indexed="64"/>
      </top>
      <bottom style="dotted">
        <color rgb="FF000000"/>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thin">
        <color indexed="64"/>
      </bottom>
      <diagonal/>
    </border>
    <border>
      <left style="medium">
        <color indexed="64"/>
      </left>
      <right/>
      <top style="medium">
        <color rgb="FF000000"/>
      </top>
      <bottom/>
      <diagonal/>
    </border>
    <border>
      <left style="medium">
        <color indexed="64"/>
      </left>
      <right style="medium">
        <color rgb="FF00923C"/>
      </right>
      <top style="dotted">
        <color indexed="64"/>
      </top>
      <bottom style="dotted">
        <color indexed="64"/>
      </bottom>
      <diagonal/>
    </border>
  </borders>
  <cellStyleXfs count="4">
    <xf numFmtId="0" fontId="0" fillId="0" borderId="0"/>
    <xf numFmtId="9" fontId="19" fillId="0" borderId="0" applyFont="0" applyFill="0" applyBorder="0" applyAlignment="0" applyProtection="0"/>
    <xf numFmtId="0" fontId="20" fillId="10" borderId="0" applyNumberFormat="0" applyBorder="0" applyAlignment="0" applyProtection="0"/>
    <xf numFmtId="0" fontId="21" fillId="11" borderId="0" applyNumberFormat="0" applyBorder="0" applyAlignment="0" applyProtection="0"/>
  </cellStyleXfs>
  <cellXfs count="202">
    <xf numFmtId="0" fontId="0" fillId="0" borderId="0" xfId="0"/>
    <xf numFmtId="0" fontId="1" fillId="0" borderId="0" xfId="0" applyFont="1"/>
    <xf numFmtId="0" fontId="1" fillId="0" borderId="31" xfId="0" applyFont="1" applyBorder="1"/>
    <xf numFmtId="0" fontId="6" fillId="6" borderId="12" xfId="0" applyFont="1" applyFill="1" applyBorder="1" applyAlignment="1">
      <alignment vertical="center" wrapText="1"/>
    </xf>
    <xf numFmtId="0" fontId="1" fillId="5" borderId="15" xfId="0" applyFont="1" applyFill="1" applyBorder="1" applyAlignment="1">
      <alignment vertical="center" wrapText="1"/>
    </xf>
    <xf numFmtId="164" fontId="3" fillId="0" borderId="17" xfId="0" quotePrefix="1" applyNumberFormat="1" applyFont="1" applyBorder="1" applyAlignment="1">
      <alignment horizontal="left" vertical="center"/>
    </xf>
    <xf numFmtId="0" fontId="5" fillId="9" borderId="18" xfId="0" quotePrefix="1" applyFont="1" applyFill="1" applyBorder="1" applyAlignment="1">
      <alignment horizontal="left" vertical="center"/>
    </xf>
    <xf numFmtId="0" fontId="5" fillId="9" borderId="19" xfId="0" quotePrefix="1" applyFont="1" applyFill="1" applyBorder="1" applyAlignment="1">
      <alignment horizontal="left" vertical="center"/>
    </xf>
    <xf numFmtId="49" fontId="1" fillId="9" borderId="20" xfId="0" quotePrefix="1" applyNumberFormat="1" applyFont="1" applyFill="1" applyBorder="1" applyAlignment="1">
      <alignment horizontal="left" vertical="center"/>
    </xf>
    <xf numFmtId="49" fontId="1" fillId="9" borderId="18" xfId="0" quotePrefix="1" applyNumberFormat="1" applyFont="1" applyFill="1" applyBorder="1" applyAlignment="1">
      <alignment horizontal="left" vertical="center"/>
    </xf>
    <xf numFmtId="0" fontId="1" fillId="9" borderId="18" xfId="0" quotePrefix="1" applyFont="1" applyFill="1" applyBorder="1" applyAlignment="1">
      <alignment horizontal="left" vertical="center"/>
    </xf>
    <xf numFmtId="0" fontId="9" fillId="9" borderId="18" xfId="0" quotePrefix="1" applyFont="1" applyFill="1" applyBorder="1" applyAlignment="1">
      <alignment horizontal="left" vertical="center"/>
    </xf>
    <xf numFmtId="0" fontId="7" fillId="7" borderId="15" xfId="0" applyFont="1" applyFill="1" applyBorder="1" applyAlignment="1">
      <alignment vertical="center" wrapText="1"/>
    </xf>
    <xf numFmtId="0" fontId="11" fillId="0" borderId="0" xfId="0" applyFont="1"/>
    <xf numFmtId="164" fontId="9" fillId="9" borderId="18" xfId="0" quotePrefix="1" applyNumberFormat="1" applyFont="1" applyFill="1" applyBorder="1" applyAlignment="1">
      <alignment horizontal="left" vertical="center"/>
    </xf>
    <xf numFmtId="0" fontId="1" fillId="9" borderId="20" xfId="0" applyFont="1" applyFill="1" applyBorder="1"/>
    <xf numFmtId="0" fontId="1" fillId="9" borderId="21" xfId="0" applyFont="1" applyFill="1" applyBorder="1"/>
    <xf numFmtId="0" fontId="5" fillId="9" borderId="17" xfId="0" quotePrefix="1" applyFont="1" applyFill="1" applyBorder="1" applyAlignment="1">
      <alignment horizontal="left" vertical="center"/>
    </xf>
    <xf numFmtId="0" fontId="5" fillId="9" borderId="32" xfId="0" quotePrefix="1" applyFont="1" applyFill="1" applyBorder="1" applyAlignment="1">
      <alignment horizontal="left" vertical="center"/>
    </xf>
    <xf numFmtId="0" fontId="5" fillId="9" borderId="13" xfId="0" quotePrefix="1" applyFont="1" applyFill="1" applyBorder="1" applyAlignment="1">
      <alignment horizontal="left" vertical="center"/>
    </xf>
    <xf numFmtId="0" fontId="5" fillId="9" borderId="46" xfId="0" quotePrefix="1" applyFont="1" applyFill="1" applyBorder="1" applyAlignment="1">
      <alignment horizontal="left" vertical="center"/>
    </xf>
    <xf numFmtId="0" fontId="5" fillId="9" borderId="45" xfId="0" quotePrefix="1" applyFont="1" applyFill="1" applyBorder="1" applyAlignment="1">
      <alignment horizontal="left" vertical="center"/>
    </xf>
    <xf numFmtId="164" fontId="9" fillId="9" borderId="48" xfId="0" quotePrefix="1" applyNumberFormat="1" applyFont="1" applyFill="1" applyBorder="1" applyAlignment="1">
      <alignment horizontal="left"/>
    </xf>
    <xf numFmtId="0" fontId="1" fillId="9" borderId="32" xfId="0" quotePrefix="1" applyFont="1" applyFill="1" applyBorder="1" applyAlignment="1">
      <alignment horizontal="left" vertical="center"/>
    </xf>
    <xf numFmtId="0" fontId="1" fillId="9" borderId="32" xfId="0" applyFont="1" applyFill="1" applyBorder="1"/>
    <xf numFmtId="164" fontId="9" fillId="9" borderId="31" xfId="0" quotePrefix="1" applyNumberFormat="1" applyFont="1" applyFill="1" applyBorder="1" applyAlignment="1">
      <alignment horizontal="left"/>
    </xf>
    <xf numFmtId="164" fontId="9" fillId="9" borderId="49" xfId="0" quotePrefix="1" applyNumberFormat="1" applyFont="1" applyFill="1" applyBorder="1" applyAlignment="1">
      <alignment horizontal="left"/>
    </xf>
    <xf numFmtId="0" fontId="1" fillId="0" borderId="49" xfId="0" applyFont="1" applyBorder="1"/>
    <xf numFmtId="0" fontId="1" fillId="0" borderId="13" xfId="0" applyFont="1" applyBorder="1"/>
    <xf numFmtId="0" fontId="1" fillId="0" borderId="14" xfId="0" applyFont="1" applyBorder="1"/>
    <xf numFmtId="0" fontId="1" fillId="9" borderId="13" xfId="0" applyFont="1" applyFill="1" applyBorder="1"/>
    <xf numFmtId="0" fontId="1" fillId="9" borderId="49" xfId="0" applyFont="1" applyFill="1" applyBorder="1"/>
    <xf numFmtId="0" fontId="1" fillId="9" borderId="14" xfId="0" applyFont="1" applyFill="1" applyBorder="1"/>
    <xf numFmtId="0" fontId="10" fillId="9" borderId="35" xfId="0" applyFont="1" applyFill="1" applyBorder="1"/>
    <xf numFmtId="0" fontId="1" fillId="9" borderId="36" xfId="0" applyFont="1" applyFill="1" applyBorder="1"/>
    <xf numFmtId="0" fontId="1" fillId="9" borderId="37" xfId="0" applyFont="1" applyFill="1" applyBorder="1"/>
    <xf numFmtId="0" fontId="1" fillId="9" borderId="11" xfId="0" applyFont="1" applyFill="1" applyBorder="1"/>
    <xf numFmtId="0" fontId="1" fillId="9" borderId="50" xfId="0" applyFont="1" applyFill="1" applyBorder="1"/>
    <xf numFmtId="0" fontId="1" fillId="9" borderId="51" xfId="0" applyFont="1" applyFill="1" applyBorder="1"/>
    <xf numFmtId="0" fontId="1" fillId="9" borderId="52" xfId="0" applyFont="1" applyFill="1" applyBorder="1"/>
    <xf numFmtId="0" fontId="5" fillId="9" borderId="13" xfId="0" applyFont="1" applyFill="1" applyBorder="1"/>
    <xf numFmtId="0" fontId="1" fillId="9" borderId="35" xfId="0" applyFont="1" applyFill="1" applyBorder="1"/>
    <xf numFmtId="0" fontId="5" fillId="9" borderId="17" xfId="0" applyFont="1" applyFill="1" applyBorder="1"/>
    <xf numFmtId="0" fontId="1" fillId="9" borderId="17" xfId="0" applyFont="1" applyFill="1" applyBorder="1"/>
    <xf numFmtId="0" fontId="1" fillId="9" borderId="13" xfId="0" applyFont="1" applyFill="1" applyBorder="1" applyAlignment="1">
      <alignment horizontal="left" wrapText="1"/>
    </xf>
    <xf numFmtId="0" fontId="7" fillId="7" borderId="4" xfId="0" applyFont="1" applyFill="1" applyBorder="1" applyAlignment="1">
      <alignment vertical="center" wrapText="1"/>
    </xf>
    <xf numFmtId="0" fontId="7" fillId="8" borderId="4" xfId="0" applyFont="1" applyFill="1" applyBorder="1" applyAlignment="1">
      <alignment vertical="center" wrapText="1"/>
    </xf>
    <xf numFmtId="0" fontId="5" fillId="9" borderId="49" xfId="0" applyFont="1" applyFill="1" applyBorder="1"/>
    <xf numFmtId="0" fontId="5" fillId="9" borderId="50" xfId="0" applyFont="1" applyFill="1" applyBorder="1"/>
    <xf numFmtId="0" fontId="1" fillId="9" borderId="48" xfId="0" applyFont="1" applyFill="1" applyBorder="1"/>
    <xf numFmtId="0" fontId="1" fillId="9" borderId="55" xfId="0" applyFont="1" applyFill="1" applyBorder="1" applyAlignment="1">
      <alignment vertical="center"/>
    </xf>
    <xf numFmtId="0" fontId="1" fillId="9" borderId="10" xfId="0" applyFont="1" applyFill="1" applyBorder="1"/>
    <xf numFmtId="0" fontId="10" fillId="9" borderId="11" xfId="0" applyFont="1" applyFill="1" applyBorder="1"/>
    <xf numFmtId="0" fontId="10" fillId="9" borderId="17" xfId="0" applyFont="1" applyFill="1" applyBorder="1"/>
    <xf numFmtId="0" fontId="7" fillId="7" borderId="1" xfId="0" applyFont="1" applyFill="1" applyBorder="1" applyAlignment="1">
      <alignment vertical="center"/>
    </xf>
    <xf numFmtId="0" fontId="1" fillId="9" borderId="0" xfId="0" applyFont="1" applyFill="1"/>
    <xf numFmtId="0" fontId="1" fillId="9" borderId="42" xfId="0" applyFont="1" applyFill="1" applyBorder="1"/>
    <xf numFmtId="0" fontId="1" fillId="9" borderId="6" xfId="0" applyFont="1" applyFill="1" applyBorder="1"/>
    <xf numFmtId="0" fontId="1" fillId="9" borderId="7" xfId="0" applyFont="1" applyFill="1" applyBorder="1"/>
    <xf numFmtId="0" fontId="7" fillId="7" borderId="42" xfId="0" applyFont="1" applyFill="1" applyBorder="1" applyAlignment="1">
      <alignment horizontal="left" vertical="center"/>
    </xf>
    <xf numFmtId="0" fontId="7" fillId="7" borderId="6" xfId="0" applyFont="1" applyFill="1" applyBorder="1" applyAlignment="1">
      <alignment horizontal="left" vertical="center"/>
    </xf>
    <xf numFmtId="0" fontId="7" fillId="7" borderId="7" xfId="0" applyFont="1" applyFill="1" applyBorder="1" applyAlignment="1">
      <alignment horizontal="left" vertical="center"/>
    </xf>
    <xf numFmtId="0" fontId="1" fillId="9" borderId="0" xfId="0" applyFont="1" applyFill="1" applyAlignment="1">
      <alignment horizontal="center"/>
    </xf>
    <xf numFmtId="0" fontId="5" fillId="9" borderId="13" xfId="0" applyFont="1" applyFill="1" applyBorder="1" applyAlignment="1">
      <alignment vertical="center"/>
    </xf>
    <xf numFmtId="0" fontId="1" fillId="9" borderId="13" xfId="0" applyFont="1" applyFill="1" applyBorder="1" applyAlignment="1">
      <alignment vertical="center"/>
    </xf>
    <xf numFmtId="0" fontId="1" fillId="9" borderId="14" xfId="0" applyFont="1" applyFill="1" applyBorder="1" applyAlignment="1">
      <alignment vertical="center"/>
    </xf>
    <xf numFmtId="0" fontId="7" fillId="7" borderId="40" xfId="0" applyFont="1" applyFill="1" applyBorder="1" applyAlignment="1">
      <alignment vertical="center"/>
    </xf>
    <xf numFmtId="0" fontId="7" fillId="7" borderId="12" xfId="0" applyFont="1" applyFill="1" applyBorder="1" applyAlignment="1">
      <alignment vertical="center"/>
    </xf>
    <xf numFmtId="0" fontId="21" fillId="11" borderId="0" xfId="3"/>
    <xf numFmtId="0" fontId="20" fillId="10" borderId="0" xfId="2"/>
    <xf numFmtId="10" fontId="20" fillId="10" borderId="0" xfId="2" applyNumberFormat="1"/>
    <xf numFmtId="10" fontId="20" fillId="10" borderId="0" xfId="1" applyNumberFormat="1" applyFont="1" applyFill="1"/>
    <xf numFmtId="0" fontId="1" fillId="0" borderId="31" xfId="0" applyFont="1" applyBorder="1" applyAlignment="1">
      <alignment horizontal="left" wrapText="1"/>
    </xf>
    <xf numFmtId="0" fontId="1" fillId="0" borderId="0" xfId="0" applyFont="1" applyAlignment="1">
      <alignment horizontal="left" wrapText="1"/>
    </xf>
    <xf numFmtId="0" fontId="1" fillId="0" borderId="9" xfId="0" applyFont="1" applyBorder="1" applyAlignment="1">
      <alignment horizontal="left" wrapText="1"/>
    </xf>
    <xf numFmtId="0" fontId="1" fillId="0" borderId="40" xfId="0" applyFont="1" applyBorder="1" applyAlignment="1">
      <alignment horizontal="left" wrapText="1"/>
    </xf>
    <xf numFmtId="0" fontId="1" fillId="0" borderId="1" xfId="0" applyFont="1" applyBorder="1" applyAlignment="1">
      <alignment horizontal="left" wrapText="1"/>
    </xf>
    <xf numFmtId="0" fontId="1" fillId="0" borderId="22" xfId="0" applyFont="1" applyBorder="1" applyAlignment="1">
      <alignment horizontal="left" wrapText="1"/>
    </xf>
    <xf numFmtId="0" fontId="1" fillId="9" borderId="3" xfId="0" applyFont="1" applyFill="1" applyBorder="1" applyAlignment="1">
      <alignment horizontal="center"/>
    </xf>
    <xf numFmtId="0" fontId="1" fillId="9" borderId="2" xfId="0" applyFont="1" applyFill="1" applyBorder="1" applyAlignment="1">
      <alignment horizontal="center"/>
    </xf>
    <xf numFmtId="0" fontId="1" fillId="9" borderId="4" xfId="0" applyFont="1" applyFill="1" applyBorder="1" applyAlignment="1">
      <alignment horizontal="center"/>
    </xf>
    <xf numFmtId="0" fontId="1" fillId="9" borderId="49" xfId="0" applyFont="1" applyFill="1" applyBorder="1" applyAlignment="1">
      <alignment horizontal="left" wrapText="1"/>
    </xf>
    <xf numFmtId="0" fontId="1" fillId="9" borderId="13" xfId="0" applyFont="1" applyFill="1" applyBorder="1" applyAlignment="1">
      <alignment horizontal="left" wrapText="1"/>
    </xf>
    <xf numFmtId="0" fontId="7" fillId="7" borderId="40" xfId="0" applyFont="1" applyFill="1" applyBorder="1" applyAlignment="1">
      <alignment horizontal="left" vertical="center"/>
    </xf>
    <xf numFmtId="0" fontId="7" fillId="7" borderId="1" xfId="0" applyFont="1" applyFill="1" applyBorder="1" applyAlignment="1">
      <alignment horizontal="left" vertical="center"/>
    </xf>
    <xf numFmtId="0" fontId="7" fillId="7" borderId="22" xfId="0" applyFont="1" applyFill="1" applyBorder="1" applyAlignment="1">
      <alignment horizontal="left" vertical="center"/>
    </xf>
    <xf numFmtId="0" fontId="1" fillId="9" borderId="31" xfId="0" applyFont="1" applyFill="1" applyBorder="1" applyAlignment="1">
      <alignment horizontal="center"/>
    </xf>
    <xf numFmtId="0" fontId="1" fillId="9" borderId="0" xfId="0" applyFont="1" applyFill="1" applyAlignment="1">
      <alignment horizontal="center"/>
    </xf>
    <xf numFmtId="0" fontId="1" fillId="9" borderId="9" xfId="0" applyFont="1" applyFill="1" applyBorder="1" applyAlignment="1">
      <alignment horizontal="center"/>
    </xf>
    <xf numFmtId="0" fontId="1" fillId="9" borderId="40" xfId="0" applyFont="1" applyFill="1" applyBorder="1" applyAlignment="1">
      <alignment horizontal="center"/>
    </xf>
    <xf numFmtId="0" fontId="1" fillId="9" borderId="1" xfId="0" applyFont="1" applyFill="1" applyBorder="1" applyAlignment="1">
      <alignment horizontal="center"/>
    </xf>
    <xf numFmtId="0" fontId="1" fillId="9" borderId="22" xfId="0" applyFont="1" applyFill="1" applyBorder="1" applyAlignment="1">
      <alignment horizontal="center"/>
    </xf>
    <xf numFmtId="0" fontId="14"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2" xfId="0" applyFont="1" applyFill="1" applyBorder="1" applyAlignment="1">
      <alignment horizontal="center" vertical="center"/>
    </xf>
    <xf numFmtId="10" fontId="15" fillId="0" borderId="25" xfId="0" applyNumberFormat="1" applyFont="1" applyBorder="1" applyAlignment="1">
      <alignment horizontal="center" vertical="center"/>
    </xf>
    <xf numFmtId="10" fontId="15" fillId="0" borderId="29" xfId="0" applyNumberFormat="1" applyFont="1" applyBorder="1" applyAlignment="1">
      <alignment horizontal="center" vertical="center"/>
    </xf>
    <xf numFmtId="10" fontId="15" fillId="0" borderId="12" xfId="0" applyNumberFormat="1" applyFont="1" applyBorder="1" applyAlignment="1">
      <alignment horizontal="center" vertical="center"/>
    </xf>
    <xf numFmtId="0" fontId="5" fillId="9" borderId="13" xfId="0" applyFont="1" applyFill="1" applyBorder="1" applyAlignment="1">
      <alignment vertical="center" wrapText="1"/>
    </xf>
    <xf numFmtId="0" fontId="1" fillId="9" borderId="43" xfId="0" applyFont="1" applyFill="1" applyBorder="1"/>
    <xf numFmtId="0" fontId="1" fillId="9" borderId="17"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14" xfId="0" applyFont="1" applyFill="1" applyBorder="1" applyAlignment="1">
      <alignment horizontal="left" vertical="center" wrapText="1"/>
    </xf>
    <xf numFmtId="0" fontId="1" fillId="9" borderId="13" xfId="0" applyFont="1" applyFill="1" applyBorder="1" applyAlignment="1">
      <alignment vertical="center" wrapText="1"/>
    </xf>
    <xf numFmtId="0" fontId="7" fillId="0" borderId="20" xfId="0" applyFont="1" applyBorder="1" applyAlignment="1">
      <alignment vertical="center"/>
    </xf>
    <xf numFmtId="0" fontId="7" fillId="0" borderId="21" xfId="0" applyFont="1" applyBorder="1" applyAlignment="1">
      <alignment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13" fillId="4" borderId="42"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31"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9" xfId="0" applyFont="1" applyFill="1" applyBorder="1" applyAlignment="1">
      <alignment horizontal="left" vertical="top" wrapText="1"/>
    </xf>
    <xf numFmtId="0" fontId="13" fillId="4" borderId="40"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22" xfId="0" applyFont="1" applyFill="1" applyBorder="1" applyAlignment="1">
      <alignment horizontal="left" vertical="top" wrapText="1"/>
    </xf>
    <xf numFmtId="0" fontId="6" fillId="5" borderId="25"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8" fillId="0" borderId="11" xfId="0" quotePrefix="1" applyFont="1" applyBorder="1" applyAlignment="1">
      <alignment horizontal="left" vertical="center"/>
    </xf>
    <xf numFmtId="0" fontId="8" fillId="0" borderId="16" xfId="0" quotePrefix="1" applyFont="1" applyBorder="1" applyAlignment="1">
      <alignment horizontal="left" vertical="center"/>
    </xf>
    <xf numFmtId="49" fontId="1" fillId="9" borderId="20" xfId="0" quotePrefix="1" applyNumberFormat="1" applyFont="1" applyFill="1" applyBorder="1" applyAlignment="1">
      <alignment horizontal="left" vertical="center"/>
    </xf>
    <xf numFmtId="49" fontId="1" fillId="9" borderId="33" xfId="0" quotePrefix="1" applyNumberFormat="1" applyFont="1" applyFill="1" applyBorder="1" applyAlignment="1">
      <alignment horizontal="left" vertical="center"/>
    </xf>
    <xf numFmtId="0" fontId="6" fillId="9" borderId="47" xfId="0" quotePrefix="1" applyFont="1" applyFill="1" applyBorder="1" applyAlignment="1">
      <alignment horizontal="left" vertical="center"/>
    </xf>
    <xf numFmtId="0" fontId="6" fillId="9" borderId="32" xfId="0" quotePrefix="1" applyFont="1" applyFill="1" applyBorder="1" applyAlignment="1">
      <alignment horizontal="left" vertical="center"/>
    </xf>
    <xf numFmtId="0" fontId="5" fillId="0" borderId="20" xfId="0" applyFont="1" applyBorder="1" applyAlignment="1">
      <alignment vertical="center"/>
    </xf>
    <xf numFmtId="0" fontId="5" fillId="0" borderId="23"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8" fillId="4" borderId="25"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0" borderId="27" xfId="0" quotePrefix="1" applyFont="1" applyBorder="1"/>
    <xf numFmtId="0" fontId="7" fillId="0" borderId="28" xfId="0" quotePrefix="1" applyFont="1" applyBorder="1"/>
    <xf numFmtId="0" fontId="8" fillId="0" borderId="20" xfId="0" applyFont="1" applyBorder="1"/>
    <xf numFmtId="0" fontId="8" fillId="0" borderId="21" xfId="0" applyFont="1" applyBorder="1"/>
    <xf numFmtId="0" fontId="6" fillId="9" borderId="33" xfId="0" applyFont="1" applyFill="1" applyBorder="1"/>
    <xf numFmtId="0" fontId="6" fillId="9" borderId="20" xfId="0" applyFont="1" applyFill="1" applyBorder="1"/>
    <xf numFmtId="0" fontId="6" fillId="9" borderId="21" xfId="0" applyFont="1" applyFill="1" applyBorder="1"/>
    <xf numFmtId="0" fontId="1" fillId="0" borderId="35" xfId="0" applyFont="1" applyBorder="1"/>
    <xf numFmtId="0" fontId="8" fillId="0" borderId="36" xfId="0" applyFont="1" applyBorder="1"/>
    <xf numFmtId="0" fontId="8" fillId="0" borderId="37" xfId="0" applyFont="1" applyBorder="1"/>
    <xf numFmtId="0" fontId="7" fillId="0" borderId="18" xfId="0" applyFont="1" applyBorder="1" applyAlignment="1">
      <alignment vertical="center"/>
    </xf>
    <xf numFmtId="0" fontId="5" fillId="0" borderId="33"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 fillId="9" borderId="11" xfId="0" applyFont="1" applyFill="1" applyBorder="1" applyAlignment="1">
      <alignment horizontal="left" wrapText="1"/>
    </xf>
    <xf numFmtId="0" fontId="1" fillId="9" borderId="16" xfId="0" applyFont="1" applyFill="1" applyBorder="1" applyAlignment="1">
      <alignment horizontal="left" wrapText="1"/>
    </xf>
    <xf numFmtId="0" fontId="1" fillId="0" borderId="50" xfId="0" applyFont="1" applyBorder="1" applyAlignment="1">
      <alignment horizontal="left"/>
    </xf>
    <xf numFmtId="0" fontId="1" fillId="0" borderId="51" xfId="0" applyFont="1" applyBorder="1" applyAlignment="1">
      <alignment horizontal="left"/>
    </xf>
    <xf numFmtId="0" fontId="1" fillId="0" borderId="52" xfId="0" applyFont="1" applyBorder="1" applyAlignment="1">
      <alignment horizontal="left"/>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39" xfId="0" applyFont="1" applyBorder="1" applyAlignment="1">
      <alignment vertical="center" wrapText="1"/>
    </xf>
    <xf numFmtId="0" fontId="5" fillId="0" borderId="26" xfId="0" applyFont="1" applyBorder="1"/>
    <xf numFmtId="0" fontId="5" fillId="0" borderId="27" xfId="0" applyFont="1" applyBorder="1"/>
    <xf numFmtId="0" fontId="5" fillId="0" borderId="28" xfId="0" applyFont="1" applyBorder="1"/>
    <xf numFmtId="0" fontId="1" fillId="0" borderId="30" xfId="0" applyFont="1" applyBorder="1"/>
    <xf numFmtId="0" fontId="1" fillId="0" borderId="20" xfId="0" applyFont="1" applyBorder="1"/>
    <xf numFmtId="0" fontId="1" fillId="0" borderId="21" xfId="0" applyFont="1" applyBorder="1"/>
    <xf numFmtId="0" fontId="5" fillId="0" borderId="30" xfId="0" applyFont="1" applyBorder="1"/>
    <xf numFmtId="0" fontId="5" fillId="0" borderId="20" xfId="0" applyFont="1" applyBorder="1"/>
    <xf numFmtId="0" fontId="5" fillId="0" borderId="21" xfId="0" applyFont="1" applyBorder="1"/>
    <xf numFmtId="0" fontId="5" fillId="0" borderId="41" xfId="0" applyFont="1" applyBorder="1"/>
    <xf numFmtId="0" fontId="5" fillId="0" borderId="23" xfId="0" applyFont="1" applyBorder="1"/>
    <xf numFmtId="0" fontId="5" fillId="0" borderId="24" xfId="0" applyFont="1" applyBorder="1"/>
    <xf numFmtId="0" fontId="7" fillId="7" borderId="38" xfId="0" applyFont="1" applyFill="1" applyBorder="1" applyAlignment="1">
      <alignment vertical="center"/>
    </xf>
    <xf numFmtId="0" fontId="7" fillId="7" borderId="1" xfId="0" applyFont="1" applyFill="1" applyBorder="1" applyAlignment="1">
      <alignment vertical="center"/>
    </xf>
    <xf numFmtId="0" fontId="1" fillId="9" borderId="49" xfId="0" applyFont="1" applyFill="1" applyBorder="1" applyAlignment="1">
      <alignment horizontal="left" vertical="center" wrapText="1"/>
    </xf>
    <xf numFmtId="0" fontId="10" fillId="9" borderId="49" xfId="0" applyFont="1" applyFill="1" applyBorder="1" applyAlignment="1">
      <alignment horizontal="left"/>
    </xf>
    <xf numFmtId="0" fontId="10" fillId="9" borderId="13" xfId="0" applyFont="1" applyFill="1" applyBorder="1" applyAlignment="1">
      <alignment horizontal="left"/>
    </xf>
    <xf numFmtId="0" fontId="10" fillId="9" borderId="14" xfId="0" applyFont="1" applyFill="1" applyBorder="1" applyAlignment="1">
      <alignment horizontal="left"/>
    </xf>
    <xf numFmtId="0" fontId="1" fillId="9" borderId="44" xfId="0" applyFont="1" applyFill="1" applyBorder="1" applyAlignment="1">
      <alignment horizontal="center"/>
    </xf>
    <xf numFmtId="0" fontId="1" fillId="9" borderId="53" xfId="0" applyFont="1" applyFill="1" applyBorder="1" applyAlignment="1">
      <alignment horizontal="center"/>
    </xf>
    <xf numFmtId="0" fontId="1" fillId="9" borderId="14" xfId="0" applyFont="1" applyFill="1" applyBorder="1" applyAlignment="1">
      <alignment horizontal="left" wrapText="1"/>
    </xf>
    <xf numFmtId="0" fontId="7" fillId="7" borderId="54" xfId="0" applyFont="1" applyFill="1" applyBorder="1" applyAlignment="1">
      <alignment vertical="center"/>
    </xf>
    <xf numFmtId="0" fontId="7" fillId="7" borderId="0" xfId="0" applyFont="1" applyFill="1" applyAlignment="1">
      <alignment vertical="center"/>
    </xf>
    <xf numFmtId="0" fontId="7" fillId="7" borderId="3" xfId="0" applyFont="1" applyFill="1" applyBorder="1" applyAlignment="1">
      <alignment vertical="center"/>
    </xf>
    <xf numFmtId="0" fontId="7" fillId="7" borderId="2" xfId="0" applyFont="1" applyFill="1" applyBorder="1" applyAlignment="1">
      <alignment vertical="center"/>
    </xf>
    <xf numFmtId="0" fontId="7" fillId="7" borderId="4" xfId="0" applyFont="1" applyFill="1" applyBorder="1" applyAlignment="1">
      <alignment vertical="center"/>
    </xf>
    <xf numFmtId="0" fontId="7" fillId="8" borderId="3" xfId="0" applyFont="1" applyFill="1" applyBorder="1" applyAlignment="1">
      <alignment vertical="center"/>
    </xf>
    <xf numFmtId="0" fontId="7" fillId="8" borderId="2" xfId="0" applyFont="1" applyFill="1" applyBorder="1" applyAlignment="1">
      <alignment vertical="center"/>
    </xf>
    <xf numFmtId="0" fontId="7" fillId="8" borderId="4" xfId="0" applyFont="1" applyFill="1" applyBorder="1" applyAlignment="1">
      <alignment vertical="center"/>
    </xf>
    <xf numFmtId="0" fontId="7" fillId="7" borderId="22" xfId="0" applyFont="1" applyFill="1" applyBorder="1" applyAlignment="1">
      <alignment vertical="center"/>
    </xf>
    <xf numFmtId="0" fontId="1" fillId="9" borderId="50" xfId="0" applyFont="1" applyFill="1" applyBorder="1" applyAlignment="1">
      <alignment horizontal="left" wrapText="1"/>
    </xf>
    <xf numFmtId="0" fontId="1" fillId="9" borderId="51" xfId="0" applyFont="1" applyFill="1" applyBorder="1" applyAlignment="1">
      <alignment horizontal="left" wrapText="1"/>
    </xf>
    <xf numFmtId="0" fontId="5" fillId="9" borderId="13" xfId="0" applyFont="1" applyFill="1" applyBorder="1" applyAlignment="1">
      <alignment horizontal="left" vertical="center" wrapText="1"/>
    </xf>
    <xf numFmtId="0" fontId="5" fillId="9" borderId="50" xfId="0" applyFont="1" applyFill="1" applyBorder="1" applyAlignment="1">
      <alignment horizontal="left" vertical="center" wrapText="1"/>
    </xf>
    <xf numFmtId="0" fontId="5" fillId="9" borderId="51" xfId="0" applyFont="1" applyFill="1" applyBorder="1" applyAlignment="1">
      <alignment horizontal="left" vertical="center" wrapText="1"/>
    </xf>
    <xf numFmtId="0" fontId="5" fillId="9" borderId="52" xfId="0" applyFont="1" applyFill="1" applyBorder="1" applyAlignment="1">
      <alignment horizontal="left" vertical="center" wrapText="1"/>
    </xf>
    <xf numFmtId="0" fontId="1" fillId="9" borderId="13" xfId="0" applyFont="1" applyFill="1" applyBorder="1" applyAlignment="1">
      <alignment horizontal="left"/>
    </xf>
    <xf numFmtId="0" fontId="1" fillId="9" borderId="17" xfId="0" applyFont="1" applyFill="1" applyBorder="1" applyAlignment="1">
      <alignment horizontal="left" wrapText="1"/>
    </xf>
  </cellXfs>
  <cellStyles count="4">
    <cellStyle name="Good" xfId="2" builtinId="26"/>
    <cellStyle name="Neutral" xfId="3" builtinId="28"/>
    <cellStyle name="Normal" xfId="0" builtinId="0"/>
    <cellStyle name="Percent" xfId="1" builtinId="5"/>
  </cellStyles>
  <dxfs count="6">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39994506668294322"/>
        </patternFill>
      </fill>
    </dxf>
  </dxfs>
  <tableStyles count="0" defaultTableStyle="TableStyleMedium2" defaultPivotStyle="PivotStyleLight16"/>
  <colors>
    <mruColors>
      <color rgb="FF00923C"/>
      <color rgb="FF232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13" lockText="1" noThreeD="1"/>
</file>

<file path=xl/ctrlProps/ctrlProp10.xml><?xml version="1.0" encoding="utf-8"?>
<formControlPr xmlns="http://schemas.microsoft.com/office/spreadsheetml/2009/9/main" objectType="CheckBox" fmlaLink="$N$59" lockText="1" noThreeD="1"/>
</file>

<file path=xl/ctrlProps/ctrlProp100.xml><?xml version="1.0" encoding="utf-8"?>
<formControlPr xmlns="http://schemas.microsoft.com/office/spreadsheetml/2009/9/main" objectType="CheckBox" fmlaLink="$N$338" lockText="1" noThreeD="1"/>
</file>

<file path=xl/ctrlProps/ctrlProp101.xml><?xml version="1.0" encoding="utf-8"?>
<formControlPr xmlns="http://schemas.microsoft.com/office/spreadsheetml/2009/9/main" objectType="CheckBox" fmlaLink="$N$339" lockText="1" noThreeD="1"/>
</file>

<file path=xl/ctrlProps/ctrlProp102.xml><?xml version="1.0" encoding="utf-8"?>
<formControlPr xmlns="http://schemas.microsoft.com/office/spreadsheetml/2009/9/main" objectType="CheckBox" fmlaLink="$N$340" lockText="1" noThreeD="1"/>
</file>

<file path=xl/ctrlProps/ctrlProp103.xml><?xml version="1.0" encoding="utf-8"?>
<formControlPr xmlns="http://schemas.microsoft.com/office/spreadsheetml/2009/9/main" objectType="CheckBox" fmlaLink="$N$341" lockText="1" noThreeD="1"/>
</file>

<file path=xl/ctrlProps/ctrlProp104.xml><?xml version="1.0" encoding="utf-8"?>
<formControlPr xmlns="http://schemas.microsoft.com/office/spreadsheetml/2009/9/main" objectType="CheckBox" fmlaLink="$N$342" lockText="1" noThreeD="1"/>
</file>

<file path=xl/ctrlProps/ctrlProp105.xml><?xml version="1.0" encoding="utf-8"?>
<formControlPr xmlns="http://schemas.microsoft.com/office/spreadsheetml/2009/9/main" objectType="CheckBox" fmlaLink="$N$343" lockText="1" noThreeD="1"/>
</file>

<file path=xl/ctrlProps/ctrlProp106.xml><?xml version="1.0" encoding="utf-8"?>
<formControlPr xmlns="http://schemas.microsoft.com/office/spreadsheetml/2009/9/main" objectType="CheckBox" fmlaLink="$N$344" lockText="1" noThreeD="1"/>
</file>

<file path=xl/ctrlProps/ctrlProp107.xml><?xml version="1.0" encoding="utf-8"?>
<formControlPr xmlns="http://schemas.microsoft.com/office/spreadsheetml/2009/9/main" objectType="CheckBox" fmlaLink="$N$347" lockText="1" noThreeD="1"/>
</file>

<file path=xl/ctrlProps/ctrlProp108.xml><?xml version="1.0" encoding="utf-8"?>
<formControlPr xmlns="http://schemas.microsoft.com/office/spreadsheetml/2009/9/main" objectType="CheckBox" fmlaLink="$N$350"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N$383" lockText="1" noThreeD="1"/>
</file>

<file path=xl/ctrlProps/ctrlProp113.xml><?xml version="1.0" encoding="utf-8"?>
<formControlPr xmlns="http://schemas.microsoft.com/office/spreadsheetml/2009/9/main" objectType="CheckBox" fmlaLink="$N$384" lockText="1" noThreeD="1"/>
</file>

<file path=xl/ctrlProps/ctrlProp114.xml><?xml version="1.0" encoding="utf-8"?>
<formControlPr xmlns="http://schemas.microsoft.com/office/spreadsheetml/2009/9/main" objectType="CheckBox" fmlaLink="$N$385" lockText="1" noThreeD="1"/>
</file>

<file path=xl/ctrlProps/ctrlProp115.xml><?xml version="1.0" encoding="utf-8"?>
<formControlPr xmlns="http://schemas.microsoft.com/office/spreadsheetml/2009/9/main" objectType="CheckBox" fmlaLink="$N$386" lockText="1" noThreeD="1"/>
</file>

<file path=xl/ctrlProps/ctrlProp116.xml><?xml version="1.0" encoding="utf-8"?>
<formControlPr xmlns="http://schemas.microsoft.com/office/spreadsheetml/2009/9/main" objectType="CheckBox" fmlaLink="$N$387" lockText="1" noThreeD="1"/>
</file>

<file path=xl/ctrlProps/ctrlProp117.xml><?xml version="1.0" encoding="utf-8"?>
<formControlPr xmlns="http://schemas.microsoft.com/office/spreadsheetml/2009/9/main" objectType="CheckBox" fmlaLink="$N$388" lockText="1" noThreeD="1"/>
</file>

<file path=xl/ctrlProps/ctrlProp118.xml><?xml version="1.0" encoding="utf-8"?>
<formControlPr xmlns="http://schemas.microsoft.com/office/spreadsheetml/2009/9/main" objectType="CheckBox" fmlaLink="$N$389" lockText="1" noThreeD="1"/>
</file>

<file path=xl/ctrlProps/ctrlProp119.xml><?xml version="1.0" encoding="utf-8"?>
<formControlPr xmlns="http://schemas.microsoft.com/office/spreadsheetml/2009/9/main" objectType="CheckBox" fmlaLink="$N$390" lockText="1" noThreeD="1"/>
</file>

<file path=xl/ctrlProps/ctrlProp12.xml><?xml version="1.0" encoding="utf-8"?>
<formControlPr xmlns="http://schemas.microsoft.com/office/spreadsheetml/2009/9/main" objectType="CheckBox" fmlaLink="$N$67" lockText="1" noThreeD="1"/>
</file>

<file path=xl/ctrlProps/ctrlProp120.xml><?xml version="1.0" encoding="utf-8"?>
<formControlPr xmlns="http://schemas.microsoft.com/office/spreadsheetml/2009/9/main" objectType="CheckBox" fmlaLink="$N$391" lockText="1" noThreeD="1"/>
</file>

<file path=xl/ctrlProps/ctrlProp121.xml><?xml version="1.0" encoding="utf-8"?>
<formControlPr xmlns="http://schemas.microsoft.com/office/spreadsheetml/2009/9/main" objectType="CheckBox" fmlaLink="$N$392" lockText="1" noThreeD="1"/>
</file>

<file path=xl/ctrlProps/ctrlProp122.xml><?xml version="1.0" encoding="utf-8"?>
<formControlPr xmlns="http://schemas.microsoft.com/office/spreadsheetml/2009/9/main" objectType="CheckBox" fmlaLink="$N$393" lockText="1" noThreeD="1"/>
</file>

<file path=xl/ctrlProps/ctrlProp123.xml><?xml version="1.0" encoding="utf-8"?>
<formControlPr xmlns="http://schemas.microsoft.com/office/spreadsheetml/2009/9/main" objectType="CheckBox" fmlaLink="$N$394" lockText="1" noThreeD="1"/>
</file>

<file path=xl/ctrlProps/ctrlProp124.xml><?xml version="1.0" encoding="utf-8"?>
<formControlPr xmlns="http://schemas.microsoft.com/office/spreadsheetml/2009/9/main" objectType="CheckBox" fmlaLink="$N$395" lockText="1" noThreeD="1"/>
</file>

<file path=xl/ctrlProps/ctrlProp125.xml><?xml version="1.0" encoding="utf-8"?>
<formControlPr xmlns="http://schemas.microsoft.com/office/spreadsheetml/2009/9/main" objectType="CheckBox" fmlaLink="$N$396"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fmlaLink="$N$401" lockText="1" noThreeD="1"/>
</file>

<file path=xl/ctrlProps/ctrlProp128.xml><?xml version="1.0" encoding="utf-8"?>
<formControlPr xmlns="http://schemas.microsoft.com/office/spreadsheetml/2009/9/main" objectType="CheckBox" fmlaLink="$N$404"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N$75"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N$83"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N$510" lockText="1" noThreeD="1"/>
</file>

<file path=xl/ctrlProps/ctrlProp164.xml><?xml version="1.0" encoding="utf-8"?>
<formControlPr xmlns="http://schemas.microsoft.com/office/spreadsheetml/2009/9/main" objectType="CheckBox" fmlaLink="$N$513"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fmlaLink="$N$12" lockText="1" noThreeD="1"/>
</file>

<file path=xl/ctrlProps/ctrlProp176.xml><?xml version="1.0" encoding="utf-8"?>
<formControlPr xmlns="http://schemas.microsoft.com/office/spreadsheetml/2009/9/main" objectType="CheckBox" fmlaLink="$N$13" lockText="1" noThreeD="1"/>
</file>

<file path=xl/ctrlProps/ctrlProp177.xml><?xml version="1.0" encoding="utf-8"?>
<formControlPr xmlns="http://schemas.microsoft.com/office/spreadsheetml/2009/9/main" objectType="CheckBox" fmlaLink="$N$14" lockText="1" noThreeD="1"/>
</file>

<file path=xl/ctrlProps/ctrlProp178.xml><?xml version="1.0" encoding="utf-8"?>
<formControlPr xmlns="http://schemas.microsoft.com/office/spreadsheetml/2009/9/main" objectType="CheckBox" fmlaLink="$N$22" lockText="1" noThreeD="1"/>
</file>

<file path=xl/ctrlProps/ctrlProp179.xml><?xml version="1.0" encoding="utf-8"?>
<formControlPr xmlns="http://schemas.microsoft.com/office/spreadsheetml/2009/9/main" objectType="CheckBox" fmlaLink="$N$17" lockText="1" noThreeD="1"/>
</file>

<file path=xl/ctrlProps/ctrlProp18.xml><?xml version="1.0" encoding="utf-8"?>
<formControlPr xmlns="http://schemas.microsoft.com/office/spreadsheetml/2009/9/main" objectType="CheckBox" fmlaLink="$N$93" lockText="1" noThreeD="1"/>
</file>

<file path=xl/ctrlProps/ctrlProp180.xml><?xml version="1.0" encoding="utf-8"?>
<formControlPr xmlns="http://schemas.microsoft.com/office/spreadsheetml/2009/9/main" objectType="CheckBox" fmlaLink="$N$18" lockText="1" noThreeD="1"/>
</file>

<file path=xl/ctrlProps/ctrlProp181.xml><?xml version="1.0" encoding="utf-8"?>
<formControlPr xmlns="http://schemas.microsoft.com/office/spreadsheetml/2009/9/main" objectType="CheckBox" fmlaLink="$N$19" lockText="1" noThreeD="1"/>
</file>

<file path=xl/ctrlProps/ctrlProp182.xml><?xml version="1.0" encoding="utf-8"?>
<formControlPr xmlns="http://schemas.microsoft.com/office/spreadsheetml/2009/9/main" objectType="CheckBox" fmlaLink="$N$20" lockText="1" noThreeD="1"/>
</file>

<file path=xl/ctrlProps/ctrlProp183.xml><?xml version="1.0" encoding="utf-8"?>
<formControlPr xmlns="http://schemas.microsoft.com/office/spreadsheetml/2009/9/main" objectType="CheckBox" fmlaLink="$N$21" lockText="1" noThreeD="1"/>
</file>

<file path=xl/ctrlProps/ctrlProp184.xml><?xml version="1.0" encoding="utf-8"?>
<formControlPr xmlns="http://schemas.microsoft.com/office/spreadsheetml/2009/9/main" objectType="CheckBox" fmlaLink="$N$23" lockText="1" noThreeD="1"/>
</file>

<file path=xl/ctrlProps/ctrlProp185.xml><?xml version="1.0" encoding="utf-8"?>
<formControlPr xmlns="http://schemas.microsoft.com/office/spreadsheetml/2009/9/main" objectType="CheckBox" fmlaLink="$M$13" lockText="1" noThreeD="1"/>
</file>

<file path=xl/ctrlProps/ctrlProp186.xml><?xml version="1.0" encoding="utf-8"?>
<formControlPr xmlns="http://schemas.microsoft.com/office/spreadsheetml/2009/9/main" objectType="CheckBox" fmlaLink="$M$14"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96"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fmlaLink="$M$13" lockText="1" noThreeD="1"/>
</file>

<file path=xl/ctrlProps/ctrlProp2.xml><?xml version="1.0" encoding="utf-8"?>
<formControlPr xmlns="http://schemas.microsoft.com/office/spreadsheetml/2009/9/main" objectType="CheckBox" fmlaLink="$M$14" lockText="1" noThreeD="1"/>
</file>

<file path=xl/ctrlProps/ctrlProp20.xml><?xml version="1.0" encoding="utf-8"?>
<formControlPr xmlns="http://schemas.microsoft.com/office/spreadsheetml/2009/9/main" objectType="CheckBox" fmlaLink="$N$99"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fmlaLink="$N$105" lockText="1" noThreeD="1"/>
</file>

<file path=xl/ctrlProps/ctrlProp202.xml><?xml version="1.0" encoding="utf-8"?>
<formControlPr xmlns="http://schemas.microsoft.com/office/spreadsheetml/2009/9/main" objectType="CheckBox" fmlaLink="$N$106"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N$124" lockText="1" noThreeD="1"/>
</file>

<file path=xl/ctrlProps/ctrlProp205.xml><?xml version="1.0" encoding="utf-8"?>
<formControlPr xmlns="http://schemas.microsoft.com/office/spreadsheetml/2009/9/main" objectType="CheckBox" fmlaLink="$N$288" lockText="1" noThreeD="1"/>
</file>

<file path=xl/ctrlProps/ctrlProp206.xml><?xml version="1.0" encoding="utf-8"?>
<formControlPr xmlns="http://schemas.microsoft.com/office/spreadsheetml/2009/9/main" objectType="CheckBox" fmlaLink="$N$289" lockText="1" noThreeD="1"/>
</file>

<file path=xl/ctrlProps/ctrlProp207.xml><?xml version="1.0" encoding="utf-8"?>
<formControlPr xmlns="http://schemas.microsoft.com/office/spreadsheetml/2009/9/main" objectType="CheckBox" fmlaLink="$N$290" lockText="1" noThreeD="1"/>
</file>

<file path=xl/ctrlProps/ctrlProp208.xml><?xml version="1.0" encoding="utf-8"?>
<formControlPr xmlns="http://schemas.microsoft.com/office/spreadsheetml/2009/9/main" objectType="CheckBox" fmlaLink="$N$291" lockText="1" noThreeD="1"/>
</file>

<file path=xl/ctrlProps/ctrlProp209.xml><?xml version="1.0" encoding="utf-8"?>
<formControlPr xmlns="http://schemas.microsoft.com/office/spreadsheetml/2009/9/main" objectType="CheckBox" fmlaLink="$N$292"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N$293" lockText="1" noThreeD="1"/>
</file>

<file path=xl/ctrlProps/ctrlProp211.xml><?xml version="1.0" encoding="utf-8"?>
<formControlPr xmlns="http://schemas.microsoft.com/office/spreadsheetml/2009/9/main" objectType="CheckBox" fmlaLink="$N$294" lockText="1" noThreeD="1"/>
</file>

<file path=xl/ctrlProps/ctrlProp212.xml><?xml version="1.0" encoding="utf-8"?>
<formControlPr xmlns="http://schemas.microsoft.com/office/spreadsheetml/2009/9/main" objectType="CheckBox" fmlaLink="$N$414" lockText="1" noThreeD="1"/>
</file>

<file path=xl/ctrlProps/ctrlProp213.xml><?xml version="1.0" encoding="utf-8"?>
<formControlPr xmlns="http://schemas.microsoft.com/office/spreadsheetml/2009/9/main" objectType="CheckBox" fmlaLink="$N$422" lockText="1" noThreeD="1"/>
</file>

<file path=xl/ctrlProps/ctrlProp214.xml><?xml version="1.0" encoding="utf-8"?>
<formControlPr xmlns="http://schemas.microsoft.com/office/spreadsheetml/2009/9/main" objectType="CheckBox" fmlaLink="$N$430" lockText="1" noThreeD="1"/>
</file>

<file path=xl/ctrlProps/ctrlProp215.xml><?xml version="1.0" encoding="utf-8"?>
<formControlPr xmlns="http://schemas.microsoft.com/office/spreadsheetml/2009/9/main" objectType="CheckBox" fmlaLink="$N$436" lockText="1" noThreeD="1"/>
</file>

<file path=xl/ctrlProps/ctrlProp216.xml><?xml version="1.0" encoding="utf-8"?>
<formControlPr xmlns="http://schemas.microsoft.com/office/spreadsheetml/2009/9/main" objectType="CheckBox" fmlaLink="$N$444" lockText="1" noThreeD="1"/>
</file>

<file path=xl/ctrlProps/ctrlProp217.xml><?xml version="1.0" encoding="utf-8"?>
<formControlPr xmlns="http://schemas.microsoft.com/office/spreadsheetml/2009/9/main" objectType="CheckBox" fmlaLink="$N$452"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N$566" lockText="1" noThreeD="1"/>
</file>

<file path=xl/ctrlProps/ctrlProp22.xml><?xml version="1.0" encoding="utf-8"?>
<formControlPr xmlns="http://schemas.microsoft.com/office/spreadsheetml/2009/9/main" objectType="CheckBox" fmlaLink="$N$112" lockText="1" noThreeD="1"/>
</file>

<file path=xl/ctrlProps/ctrlProp220.xml><?xml version="1.0" encoding="utf-8"?>
<formControlPr xmlns="http://schemas.microsoft.com/office/spreadsheetml/2009/9/main" objectType="CheckBox" fmlaLink="$N$567" lockText="1" noThreeD="1"/>
</file>

<file path=xl/ctrlProps/ctrlProp221.xml><?xml version="1.0" encoding="utf-8"?>
<formControlPr xmlns="http://schemas.microsoft.com/office/spreadsheetml/2009/9/main" objectType="CheckBox" fmlaLink="$N$568" lockText="1" noThreeD="1"/>
</file>

<file path=xl/ctrlProps/ctrlProp222.xml><?xml version="1.0" encoding="utf-8"?>
<formControlPr xmlns="http://schemas.microsoft.com/office/spreadsheetml/2009/9/main" objectType="CheckBox" fmlaLink="$N$569" lockText="1" noThreeD="1"/>
</file>

<file path=xl/ctrlProps/ctrlProp223.xml><?xml version="1.0" encoding="utf-8"?>
<formControlPr xmlns="http://schemas.microsoft.com/office/spreadsheetml/2009/9/main" objectType="CheckBox" fmlaLink="$N$570" lockText="1" noThreeD="1"/>
</file>

<file path=xl/ctrlProps/ctrlProp224.xml><?xml version="1.0" encoding="utf-8"?>
<formControlPr xmlns="http://schemas.microsoft.com/office/spreadsheetml/2009/9/main" objectType="CheckBox" fmlaLink="$N$571" lockText="1" noThreeD="1"/>
</file>

<file path=xl/ctrlProps/ctrlProp225.xml><?xml version="1.0" encoding="utf-8"?>
<formControlPr xmlns="http://schemas.microsoft.com/office/spreadsheetml/2009/9/main" objectType="CheckBox" fmlaLink="$N$572" lockText="1" noThreeD="1"/>
</file>

<file path=xl/ctrlProps/ctrlProp226.xml><?xml version="1.0" encoding="utf-8"?>
<formControlPr xmlns="http://schemas.microsoft.com/office/spreadsheetml/2009/9/main" objectType="CheckBox" fmlaLink="$N$573" lockText="1" noThreeD="1"/>
</file>

<file path=xl/ctrlProps/ctrlProp227.xml><?xml version="1.0" encoding="utf-8"?>
<formControlPr xmlns="http://schemas.microsoft.com/office/spreadsheetml/2009/9/main" objectType="CheckBox" fmlaLink="$N$574" lockText="1" noThreeD="1"/>
</file>

<file path=xl/ctrlProps/ctrlProp228.xml><?xml version="1.0" encoding="utf-8"?>
<formControlPr xmlns="http://schemas.microsoft.com/office/spreadsheetml/2009/9/main" objectType="CheckBox" fmlaLink="$N$575" lockText="1" noThreeD="1"/>
</file>

<file path=xl/ctrlProps/ctrlProp229.xml><?xml version="1.0" encoding="utf-8"?>
<formControlPr xmlns="http://schemas.microsoft.com/office/spreadsheetml/2009/9/main" objectType="CheckBox" fmlaLink="$N$576" lockText="1" noThreeD="1"/>
</file>

<file path=xl/ctrlProps/ctrlProp23.xml><?xml version="1.0" encoding="utf-8"?>
<formControlPr xmlns="http://schemas.microsoft.com/office/spreadsheetml/2009/9/main" objectType="CheckBox" fmlaLink="$N$113" lockText="1" noThreeD="1"/>
</file>

<file path=xl/ctrlProps/ctrlProp230.xml><?xml version="1.0" encoding="utf-8"?>
<formControlPr xmlns="http://schemas.microsoft.com/office/spreadsheetml/2009/9/main" objectType="CheckBox" fmlaLink="$N$577"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fmlaLink="$N$580" lockText="1" noThreeD="1"/>
</file>

<file path=xl/ctrlProps/ctrlProp234.xml><?xml version="1.0" encoding="utf-8"?>
<formControlPr xmlns="http://schemas.microsoft.com/office/spreadsheetml/2009/9/main" objectType="CheckBox" fmlaLink="$N$583" lockText="1" noThreeD="1"/>
</file>

<file path=xl/ctrlProps/ctrlProp235.xml><?xml version="1.0" encoding="utf-8"?>
<formControlPr xmlns="http://schemas.microsoft.com/office/spreadsheetml/2009/9/main" objectType="CheckBox" fmlaLink="$N$584" lockText="1" noThreeD="1"/>
</file>

<file path=xl/ctrlProps/ctrlProp236.xml><?xml version="1.0" encoding="utf-8"?>
<formControlPr xmlns="http://schemas.microsoft.com/office/spreadsheetml/2009/9/main" objectType="CheckBox" fmlaLink="$N$585" lockText="1" noThreeD="1"/>
</file>

<file path=xl/ctrlProps/ctrlProp237.xml><?xml version="1.0" encoding="utf-8"?>
<formControlPr xmlns="http://schemas.microsoft.com/office/spreadsheetml/2009/9/main" objectType="CheckBox" fmlaLink="$N$586" lockText="1" noThreeD="1"/>
</file>

<file path=xl/ctrlProps/ctrlProp238.xml><?xml version="1.0" encoding="utf-8"?>
<formControlPr xmlns="http://schemas.microsoft.com/office/spreadsheetml/2009/9/main" objectType="CheckBox" fmlaLink="$N$587" lockText="1" noThreeD="1"/>
</file>

<file path=xl/ctrlProps/ctrlProp239.xml><?xml version="1.0" encoding="utf-8"?>
<formControlPr xmlns="http://schemas.microsoft.com/office/spreadsheetml/2009/9/main" objectType="CheckBox" fmlaLink="$N$588" lockText="1" noThreeD="1"/>
</file>

<file path=xl/ctrlProps/ctrlProp24.xml><?xml version="1.0" encoding="utf-8"?>
<formControlPr xmlns="http://schemas.microsoft.com/office/spreadsheetml/2009/9/main" objectType="CheckBox" fmlaLink="$N$114" lockText="1" noThreeD="1"/>
</file>

<file path=xl/ctrlProps/ctrlProp240.xml><?xml version="1.0" encoding="utf-8"?>
<formControlPr xmlns="http://schemas.microsoft.com/office/spreadsheetml/2009/9/main" objectType="CheckBox" fmlaLink="$N$589" lockText="1" noThreeD="1"/>
</file>

<file path=xl/ctrlProps/ctrlProp241.xml><?xml version="1.0" encoding="utf-8"?>
<formControlPr xmlns="http://schemas.microsoft.com/office/spreadsheetml/2009/9/main" objectType="CheckBox" fmlaLink="$N$590" lockText="1" noThreeD="1"/>
</file>

<file path=xl/ctrlProps/ctrlProp242.xml><?xml version="1.0" encoding="utf-8"?>
<formControlPr xmlns="http://schemas.microsoft.com/office/spreadsheetml/2009/9/main" objectType="CheckBox" fmlaLink="$N$591" lockText="1" noThreeD="1"/>
</file>

<file path=xl/ctrlProps/ctrlProp243.xml><?xml version="1.0" encoding="utf-8"?>
<formControlPr xmlns="http://schemas.microsoft.com/office/spreadsheetml/2009/9/main" objectType="CheckBox" fmlaLink="$N$592" lockText="1" noThreeD="1"/>
</file>

<file path=xl/ctrlProps/ctrlProp244.xml><?xml version="1.0" encoding="utf-8"?>
<formControlPr xmlns="http://schemas.microsoft.com/office/spreadsheetml/2009/9/main" objectType="CheckBox" fmlaLink="$N$595" lockText="1" noThreeD="1"/>
</file>

<file path=xl/ctrlProps/ctrlProp245.xml><?xml version="1.0" encoding="utf-8"?>
<formControlPr xmlns="http://schemas.microsoft.com/office/spreadsheetml/2009/9/main" objectType="CheckBox" fmlaLink="$N$596" lockText="1" noThreeD="1"/>
</file>

<file path=xl/ctrlProps/ctrlProp246.xml><?xml version="1.0" encoding="utf-8"?>
<formControlPr xmlns="http://schemas.microsoft.com/office/spreadsheetml/2009/9/main" objectType="CheckBox" fmlaLink="$N$597" lockText="1" noThreeD="1"/>
</file>

<file path=xl/ctrlProps/ctrlProp247.xml><?xml version="1.0" encoding="utf-8"?>
<formControlPr xmlns="http://schemas.microsoft.com/office/spreadsheetml/2009/9/main" objectType="CheckBox" fmlaLink="$N$598" lockText="1" noThreeD="1"/>
</file>

<file path=xl/ctrlProps/ctrlProp248.xml><?xml version="1.0" encoding="utf-8"?>
<formControlPr xmlns="http://schemas.microsoft.com/office/spreadsheetml/2009/9/main" objectType="CheckBox" fmlaLink="$N$599" lockText="1" noThreeD="1"/>
</file>

<file path=xl/ctrlProps/ctrlProp249.xml><?xml version="1.0" encoding="utf-8"?>
<formControlPr xmlns="http://schemas.microsoft.com/office/spreadsheetml/2009/9/main" objectType="CheckBox" fmlaLink="$N$600"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N$601" lockText="1" noThreeD="1"/>
</file>

<file path=xl/ctrlProps/ctrlProp251.xml><?xml version="1.0" encoding="utf-8"?>
<formControlPr xmlns="http://schemas.microsoft.com/office/spreadsheetml/2009/9/main" objectType="CheckBox" fmlaLink="$N$602" lockText="1" noThreeD="1"/>
</file>

<file path=xl/ctrlProps/ctrlProp252.xml><?xml version="1.0" encoding="utf-8"?>
<formControlPr xmlns="http://schemas.microsoft.com/office/spreadsheetml/2009/9/main" objectType="CheckBox" fmlaLink="$N$603" lockText="1" noThreeD="1"/>
</file>

<file path=xl/ctrlProps/ctrlProp253.xml><?xml version="1.0" encoding="utf-8"?>
<formControlPr xmlns="http://schemas.microsoft.com/office/spreadsheetml/2009/9/main" objectType="CheckBox" fmlaLink="$N$604" lockText="1" noThreeD="1"/>
</file>

<file path=xl/ctrlProps/ctrlProp254.xml><?xml version="1.0" encoding="utf-8"?>
<formControlPr xmlns="http://schemas.microsoft.com/office/spreadsheetml/2009/9/main" objectType="CheckBox" fmlaLink="$N$605" lockText="1" noThreeD="1"/>
</file>

<file path=xl/ctrlProps/ctrlProp255.xml><?xml version="1.0" encoding="utf-8"?>
<formControlPr xmlns="http://schemas.microsoft.com/office/spreadsheetml/2009/9/main" objectType="CheckBox" fmlaLink="$N$606" lockText="1" noThreeD="1"/>
</file>

<file path=xl/ctrlProps/ctrlProp256.xml><?xml version="1.0" encoding="utf-8"?>
<formControlPr xmlns="http://schemas.microsoft.com/office/spreadsheetml/2009/9/main" objectType="CheckBox" fmlaLink="$N$607" lockText="1" noThreeD="1"/>
</file>

<file path=xl/ctrlProps/ctrlProp257.xml><?xml version="1.0" encoding="utf-8"?>
<formControlPr xmlns="http://schemas.microsoft.com/office/spreadsheetml/2009/9/main" objectType="CheckBox" fmlaLink="$N$608" lockText="1" noThreeD="1"/>
</file>

<file path=xl/ctrlProps/ctrlProp258.xml><?xml version="1.0" encoding="utf-8"?>
<formControlPr xmlns="http://schemas.microsoft.com/office/spreadsheetml/2009/9/main" objectType="CheckBox" fmlaLink="$N$609" lockText="1" noThreeD="1"/>
</file>

<file path=xl/ctrlProps/ctrlProp259.xml><?xml version="1.0" encoding="utf-8"?>
<formControlPr xmlns="http://schemas.microsoft.com/office/spreadsheetml/2009/9/main" objectType="CheckBox" fmlaLink="$N$613" lockText="1" noThreeD="1"/>
</file>

<file path=xl/ctrlProps/ctrlProp26.xml><?xml version="1.0" encoding="utf-8"?>
<formControlPr xmlns="http://schemas.microsoft.com/office/spreadsheetml/2009/9/main" objectType="CheckBox" fmlaLink="$N$118" lockText="1" noThreeD="1"/>
</file>

<file path=xl/ctrlProps/ctrlProp260.xml><?xml version="1.0" encoding="utf-8"?>
<formControlPr xmlns="http://schemas.microsoft.com/office/spreadsheetml/2009/9/main" objectType="CheckBox" fmlaLink="$N$614" lockText="1" noThreeD="1"/>
</file>

<file path=xl/ctrlProps/ctrlProp261.xml><?xml version="1.0" encoding="utf-8"?>
<formControlPr xmlns="http://schemas.microsoft.com/office/spreadsheetml/2009/9/main" objectType="CheckBox" fmlaLink="$N$617"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fmlaLink="$N$620"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fmlaLink="$N$623"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fmlaLink="$N$626"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N$119" lockText="1" noThreeD="1"/>
</file>

<file path=xl/ctrlProps/ctrlProp270.xml><?xml version="1.0" encoding="utf-8"?>
<formControlPr xmlns="http://schemas.microsoft.com/office/spreadsheetml/2009/9/main" objectType="CheckBox" fmlaLink="$N$632"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fmlaLink="$N$635"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fmlaLink="$N$638"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N$120"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N$15"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N$130"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N$136"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fmlaLink="$N$689" lockText="1" noThreeD="1"/>
</file>

<file path=xl/ctrlProps/ctrlProp333.xml><?xml version="1.0" encoding="utf-8"?>
<formControlPr xmlns="http://schemas.microsoft.com/office/spreadsheetml/2009/9/main" objectType="CheckBox" fmlaLink="$N$692"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N$139"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N$145"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N$151"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N$154" lockText="1" noThreeD="1"/>
</file>

<file path=xl/ctrlProps/ctrlProp390.xml><?xml version="1.0" encoding="utf-8"?>
<formControlPr xmlns="http://schemas.microsoft.com/office/spreadsheetml/2009/9/main" objectType="CheckBox" fmlaLink="$N$749"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N$16" lockText="1" noThreeD="1"/>
</file>

<file path=xl/ctrlProps/ctrlProp40.xml><?xml version="1.0" encoding="utf-8"?>
<formControlPr xmlns="http://schemas.microsoft.com/office/spreadsheetml/2009/9/main" objectType="CheckBox" fmlaLink="$N$155"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N$156" lockText="1"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N$157"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N$158"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N$159"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N$160"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N$161" lockText="1" noThreeD="1"/>
</file>

<file path=xl/ctrlProps/ctrlProp47.xml><?xml version="1.0" encoding="utf-8"?>
<formControlPr xmlns="http://schemas.microsoft.com/office/spreadsheetml/2009/9/main" objectType="CheckBox" fmlaLink="$N$162" lockText="1" noThreeD="1"/>
</file>

<file path=xl/ctrlProps/ctrlProp48.xml><?xml version="1.0" encoding="utf-8"?>
<formControlPr xmlns="http://schemas.microsoft.com/office/spreadsheetml/2009/9/main" objectType="CheckBox" fmlaLink="$N$163"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24" lockText="1" noThreeD="1"/>
</file>

<file path=xl/ctrlProps/ctrlProp50.xml><?xml version="1.0" encoding="utf-8"?>
<formControlPr xmlns="http://schemas.microsoft.com/office/spreadsheetml/2009/9/main" objectType="CheckBox" fmlaLink="$N$167" lockText="1" noThreeD="1"/>
</file>

<file path=xl/ctrlProps/ctrlProp51.xml><?xml version="1.0" encoding="utf-8"?>
<formControlPr xmlns="http://schemas.microsoft.com/office/spreadsheetml/2009/9/main" objectType="CheckBox" fmlaLink="$N$168" lockText="1" noThreeD="1"/>
</file>

<file path=xl/ctrlProps/ctrlProp52.xml><?xml version="1.0" encoding="utf-8"?>
<formControlPr xmlns="http://schemas.microsoft.com/office/spreadsheetml/2009/9/main" objectType="CheckBox" fmlaLink="$N$169" lockText="1" noThreeD="1"/>
</file>

<file path=xl/ctrlProps/ctrlProp53.xml><?xml version="1.0" encoding="utf-8"?>
<formControlPr xmlns="http://schemas.microsoft.com/office/spreadsheetml/2009/9/main" objectType="CheckBox" fmlaLink="$N$172" lockText="1" noThreeD="1"/>
</file>

<file path=xl/ctrlProps/ctrlProp54.xml><?xml version="1.0" encoding="utf-8"?>
<formControlPr xmlns="http://schemas.microsoft.com/office/spreadsheetml/2009/9/main" objectType="CheckBox" fmlaLink="$N$173"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N$177" lockText="1" noThreeD="1"/>
</file>

<file path=xl/ctrlProps/ctrlProp58.xml><?xml version="1.0" encoding="utf-8"?>
<formControlPr xmlns="http://schemas.microsoft.com/office/spreadsheetml/2009/9/main" objectType="CheckBox" fmlaLink="$N$178"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N$183"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N$194" lockText="1" noThreeD="1"/>
</file>

<file path=xl/ctrlProps/ctrlProp68.xml><?xml version="1.0" encoding="utf-8"?>
<formControlPr xmlns="http://schemas.microsoft.com/office/spreadsheetml/2009/9/main" objectType="CheckBox" fmlaLink="$N$195" lockText="1" noThreeD="1"/>
</file>

<file path=xl/ctrlProps/ctrlProp69.xml><?xml version="1.0" encoding="utf-8"?>
<formControlPr xmlns="http://schemas.microsoft.com/office/spreadsheetml/2009/9/main" objectType="CheckBox" fmlaLink="$N$196"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N$197" lockText="1" noThreeD="1"/>
</file>

<file path=xl/ctrlProps/ctrlProp71.xml><?xml version="1.0" encoding="utf-8"?>
<formControlPr xmlns="http://schemas.microsoft.com/office/spreadsheetml/2009/9/main" objectType="CheckBox" fmlaLink="$N$198" lockText="1" noThreeD="1"/>
</file>

<file path=xl/ctrlProps/ctrlProp72.xml><?xml version="1.0" encoding="utf-8"?>
<formControlPr xmlns="http://schemas.microsoft.com/office/spreadsheetml/2009/9/main" objectType="CheckBox" fmlaLink="$N$199" lockText="1" noThreeD="1"/>
</file>

<file path=xl/ctrlProps/ctrlProp73.xml><?xml version="1.0" encoding="utf-8"?>
<formControlPr xmlns="http://schemas.microsoft.com/office/spreadsheetml/2009/9/main" objectType="CheckBox" fmlaLink="$N$200" lockText="1" noThreeD="1"/>
</file>

<file path=xl/ctrlProps/ctrlProp74.xml><?xml version="1.0" encoding="utf-8"?>
<formControlPr xmlns="http://schemas.microsoft.com/office/spreadsheetml/2009/9/main" objectType="CheckBox" fmlaLink="$N$201" lockText="1" noThreeD="1"/>
</file>

<file path=xl/ctrlProps/ctrlProp75.xml><?xml version="1.0" encoding="utf-8"?>
<formControlPr xmlns="http://schemas.microsoft.com/office/spreadsheetml/2009/9/main" objectType="CheckBox" fmlaLink="$N$202" lockText="1" noThreeD="1"/>
</file>

<file path=xl/ctrlProps/ctrlProp76.xml><?xml version="1.0" encoding="utf-8"?>
<formControlPr xmlns="http://schemas.microsoft.com/office/spreadsheetml/2009/9/main" objectType="CheckBox" fmlaLink="$N$203" lockText="1" noThreeD="1"/>
</file>

<file path=xl/ctrlProps/ctrlProp77.xml><?xml version="1.0" encoding="utf-8"?>
<formControlPr xmlns="http://schemas.microsoft.com/office/spreadsheetml/2009/9/main" objectType="CheckBox" fmlaLink="$N$204" lockText="1" noThreeD="1"/>
</file>

<file path=xl/ctrlProps/ctrlProp78.xml><?xml version="1.0" encoding="utf-8"?>
<formControlPr xmlns="http://schemas.microsoft.com/office/spreadsheetml/2009/9/main" objectType="CheckBox" fmlaLink="$N$205" lockText="1" noThreeD="1"/>
</file>

<file path=xl/ctrlProps/ctrlProp79.xml><?xml version="1.0" encoding="utf-8"?>
<formControlPr xmlns="http://schemas.microsoft.com/office/spreadsheetml/2009/9/main" objectType="CheckBox" fmlaLink="$N$208"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N$211"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N$259" lockText="1" noThreeD="1"/>
</file>

<file path=xl/ctrlProps/ctrlProp83.xml><?xml version="1.0" encoding="utf-8"?>
<formControlPr xmlns="http://schemas.microsoft.com/office/spreadsheetml/2009/9/main" objectType="CheckBox" fmlaLink="$N$267" lockText="1" noThreeD="1"/>
</file>

<file path=xl/ctrlProps/ctrlProp84.xml><?xml version="1.0" encoding="utf-8"?>
<formControlPr xmlns="http://schemas.microsoft.com/office/spreadsheetml/2009/9/main" objectType="CheckBox" fmlaLink="$N$275"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N$297" lockText="1" noThreeD="1"/>
</file>

<file path=xl/ctrlProps/ctrlProp89.xml><?xml version="1.0" encoding="utf-8"?>
<formControlPr xmlns="http://schemas.microsoft.com/office/spreadsheetml/2009/9/main" objectType="CheckBox" fmlaLink="$N$300"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N$306" lockText="1" noThreeD="1"/>
</file>

<file path=xl/ctrlProps/ctrlProp92.xml><?xml version="1.0" encoding="utf-8"?>
<formControlPr xmlns="http://schemas.microsoft.com/office/spreadsheetml/2009/9/main" objectType="CheckBox" fmlaLink="$N$314" lockText="1" noThreeD="1"/>
</file>

<file path=xl/ctrlProps/ctrlProp93.xml><?xml version="1.0" encoding="utf-8"?>
<formControlPr xmlns="http://schemas.microsoft.com/office/spreadsheetml/2009/9/main" objectType="CheckBox" fmlaLink="$N$322"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N$335" lockText="1" noThreeD="1"/>
</file>

<file path=xl/ctrlProps/ctrlProp98.xml><?xml version="1.0" encoding="utf-8"?>
<formControlPr xmlns="http://schemas.microsoft.com/office/spreadsheetml/2009/9/main" objectType="CheckBox" fmlaLink="$N$336" lockText="1" noThreeD="1"/>
</file>

<file path=xl/ctrlProps/ctrlProp99.xml><?xml version="1.0" encoding="utf-8"?>
<formControlPr xmlns="http://schemas.microsoft.com/office/spreadsheetml/2009/9/main" objectType="CheckBox" fmlaLink="$N$337"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ghgprotocol.org/sites/default/files/standards/ghg-protocol-revised.pdf" TargetMode="External"/><Relationship Id="rId3" Type="http://schemas.openxmlformats.org/officeDocument/2006/relationships/image" Target="../media/image3.emf"/><Relationship Id="rId7" Type="http://schemas.openxmlformats.org/officeDocument/2006/relationships/hyperlink" Target="https://www.drivesustainability.org/wp-content/uploads/2022/06/Automotive-Sustainability-Guiding-Principles-4.0.pdf" TargetMode="External"/><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hyperlink" Target="https://www.ohchr.org/en/instruments-mechanisms/instruments/convention-elimination-all-forms-discrimination-against-women" TargetMode="External"/><Relationship Id="rId11" Type="http://schemas.openxmlformats.org/officeDocument/2006/relationships/hyperlink" Target="https://www.rawmaterialoutlook.org/" TargetMode="External"/><Relationship Id="rId5" Type="http://schemas.openxmlformats.org/officeDocument/2006/relationships/hyperlink" Target="https://www.ohchr.org/sites/default/files/documents/publications/GuidingprinciplesBusinesshr_eN.pdf" TargetMode="External"/><Relationship Id="rId10" Type="http://schemas.openxmlformats.org/officeDocument/2006/relationships/hyperlink" Target="https://www.cdp.net/en/guidance/guidance-for-companies" TargetMode="External"/><Relationship Id="rId4" Type="http://schemas.openxmlformats.org/officeDocument/2006/relationships/hyperlink" Target="https://www.accountancyeurope.eu/wp-content/uploads/NFR-Publication-3-May-revision.pdf" TargetMode="External"/><Relationship Id="rId9" Type="http://schemas.openxmlformats.org/officeDocument/2006/relationships/hyperlink" Target="http://www.basel.int/TheConvention/Amendments/Overview/tabid/2759/Default.aspx"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2</xdr:row>
      <xdr:rowOff>180906</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0" y="0"/>
          <a:ext cx="9829252" cy="5482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209041</xdr:colOff>
      <xdr:row>0</xdr:row>
      <xdr:rowOff>136370</xdr:rowOff>
    </xdr:from>
    <xdr:to>
      <xdr:col>2</xdr:col>
      <xdr:colOff>246149</xdr:colOff>
      <xdr:row>2</xdr:row>
      <xdr:rowOff>123613</xdr:rowOff>
    </xdr:to>
    <xdr:pic>
      <xdr:nvPicPr>
        <xdr:cNvPr id="2" name="Picture 1" descr="A picture containing object, clock&#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174" y="136370"/>
          <a:ext cx="1284551" cy="371630"/>
        </a:xfrm>
        <a:prstGeom prst="rect">
          <a:avLst/>
        </a:prstGeom>
      </xdr:spPr>
    </xdr:pic>
    <xdr:clientData/>
  </xdr:twoCellAnchor>
  <xdr:twoCellAnchor>
    <xdr:from>
      <xdr:col>6</xdr:col>
      <xdr:colOff>121920</xdr:colOff>
      <xdr:row>24</xdr:row>
      <xdr:rowOff>0</xdr:rowOff>
    </xdr:from>
    <xdr:to>
      <xdr:col>6</xdr:col>
      <xdr:colOff>678180</xdr:colOff>
      <xdr:row>24</xdr:row>
      <xdr:rowOff>0</xdr:rowOff>
    </xdr:to>
    <xdr:sp macro="" textlink="">
      <xdr:nvSpPr>
        <xdr:cNvPr id="3" name="CheckBox1" descr="Yes"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7</xdr:col>
      <xdr:colOff>243840</xdr:colOff>
      <xdr:row>24</xdr:row>
      <xdr:rowOff>0</xdr:rowOff>
    </xdr:from>
    <xdr:to>
      <xdr:col>7</xdr:col>
      <xdr:colOff>1066800</xdr:colOff>
      <xdr:row>24</xdr:row>
      <xdr:rowOff>0</xdr:rowOff>
    </xdr:to>
    <xdr:sp macro="" textlink="">
      <xdr:nvSpPr>
        <xdr:cNvPr id="4" name="CheckBox2" descr="NO"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2</xdr:col>
          <xdr:colOff>152400</xdr:colOff>
          <xdr:row>12</xdr:row>
          <xdr:rowOff>28575</xdr:rowOff>
        </xdr:from>
        <xdr:to>
          <xdr:col>3</xdr:col>
          <xdr:colOff>28575</xdr:colOff>
          <xdr:row>12</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28575</xdr:rowOff>
        </xdr:from>
        <xdr:to>
          <xdr:col>3</xdr:col>
          <xdr:colOff>28575</xdr:colOff>
          <xdr:row>13</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xdr:row>
          <xdr:rowOff>28575</xdr:rowOff>
        </xdr:from>
        <xdr:to>
          <xdr:col>3</xdr:col>
          <xdr:colOff>28575</xdr:colOff>
          <xdr:row>14</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28575</xdr:rowOff>
        </xdr:from>
        <xdr:to>
          <xdr:col>3</xdr:col>
          <xdr:colOff>28575</xdr:colOff>
          <xdr:row>15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28575</xdr:rowOff>
        </xdr:from>
        <xdr:to>
          <xdr:col>3</xdr:col>
          <xdr:colOff>28575</xdr:colOff>
          <xdr:row>23</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9525</xdr:rowOff>
        </xdr:from>
        <xdr:to>
          <xdr:col>7</xdr:col>
          <xdr:colOff>352425</xdr:colOff>
          <xdr:row>25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28575</xdr:rowOff>
        </xdr:from>
        <xdr:to>
          <xdr:col>7</xdr:col>
          <xdr:colOff>581025</xdr:colOff>
          <xdr:row>25</xdr:row>
          <xdr:rowOff>0</xdr:rowOff>
        </xdr:to>
        <xdr:sp macro="" textlink="">
          <xdr:nvSpPr>
            <xdr:cNvPr id="1033" name="Check Box 9" descr="NO"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0</xdr:rowOff>
        </xdr:from>
        <xdr:to>
          <xdr:col>3</xdr:col>
          <xdr:colOff>9525</xdr:colOff>
          <xdr:row>54</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0</xdr:rowOff>
        </xdr:from>
        <xdr:to>
          <xdr:col>3</xdr:col>
          <xdr:colOff>9525</xdr:colOff>
          <xdr:row>55</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0</xdr:rowOff>
        </xdr:from>
        <xdr:to>
          <xdr:col>3</xdr:col>
          <xdr:colOff>9525</xdr:colOff>
          <xdr:row>59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9525</xdr:colOff>
          <xdr:row>60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66</xdr:row>
          <xdr:rowOff>0</xdr:rowOff>
        </xdr:from>
        <xdr:to>
          <xdr:col>3</xdr:col>
          <xdr:colOff>28575</xdr:colOff>
          <xdr:row>67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0</xdr:rowOff>
        </xdr:from>
        <xdr:to>
          <xdr:col>3</xdr:col>
          <xdr:colOff>28575</xdr:colOff>
          <xdr:row>68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74</xdr:row>
          <xdr:rowOff>0</xdr:rowOff>
        </xdr:from>
        <xdr:to>
          <xdr:col>3</xdr:col>
          <xdr:colOff>28575</xdr:colOff>
          <xdr:row>75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75</xdr:row>
          <xdr:rowOff>0</xdr:rowOff>
        </xdr:from>
        <xdr:to>
          <xdr:col>3</xdr:col>
          <xdr:colOff>28575</xdr:colOff>
          <xdr:row>76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82</xdr:row>
          <xdr:rowOff>0</xdr:rowOff>
        </xdr:from>
        <xdr:to>
          <xdr:col>3</xdr:col>
          <xdr:colOff>28575</xdr:colOff>
          <xdr:row>83</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83</xdr:row>
          <xdr:rowOff>0</xdr:rowOff>
        </xdr:from>
        <xdr:to>
          <xdr:col>3</xdr:col>
          <xdr:colOff>28575</xdr:colOff>
          <xdr:row>84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12700</xdr:colOff>
      <xdr:row>53</xdr:row>
      <xdr:rowOff>0</xdr:rowOff>
    </xdr:from>
    <xdr:to>
      <xdr:col>12</xdr:col>
      <xdr:colOff>0</xdr:colOff>
      <xdr:row>91</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029700" y="20955000"/>
          <a:ext cx="7010400" cy="11417300"/>
        </a:xfrm>
        <a:prstGeom prst="rect">
          <a:avLst/>
        </a:prstGeom>
        <a:solidFill>
          <a:schemeClr val="accent5">
            <a:lumMod val="20000"/>
            <a:lumOff val="80000"/>
          </a:schemeClr>
        </a:solidFill>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effectLst/>
              <a:latin typeface="Frutiger LT 47 LightCn"/>
              <a:ea typeface="Lucida Sans Unicode" panose="020B0602030504020204" pitchFamily="34" charset="0"/>
            </a:rPr>
            <a:t>Se espera que las empresas nombren a un representante de la alta dirección que, independientemente de otras responsabilidades, sea el responsable de garantizar que la empresa cumpla con su compromiso en materia de sostenibilidad social, cumplimiento/ética empresarial y la sostenibilidad medioambiental. Las empresas también deben determinar claramente las responsabilidades (en cuanto a dedicación de tiempo) de los representantes designados para la función respectiva, y proporcionar la documentación adecuada (por ejemplo, la descripción del trabajo).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En el caso de las empresas que entran en el ámbito de aplicación de la Ley alemana de Debida Diligencia en la Cadena de Suministro (LkSG), el responsable oficial de la sostenibilidad social también será considerado responsable de los temas relacionados con los derechos humanos exigidos por la ley.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No nos pondremos en contacto con la persona indicada en su respuesta a esta pregunta sin previo aviso. Las consultas se dirigirán en primer lugar a quien conteste el presente cuestionario de autoevaluación.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La </a:t>
          </a:r>
          <a:r>
            <a:rPr lang="es-ES" sz="1100" b="1">
              <a:effectLst/>
              <a:latin typeface="Frutiger LT 47 LightCn"/>
              <a:ea typeface="Lucida Sans Unicode" panose="020B0602030504020204" pitchFamily="34" charset="0"/>
            </a:rPr>
            <a:t>sostenibilidad social</a:t>
          </a:r>
          <a:r>
            <a:rPr lang="es-ES" sz="1100">
              <a:effectLst/>
              <a:latin typeface="Frutiger LT 47 LightCn"/>
              <a:ea typeface="Lucida Sans Unicode" panose="020B0602030504020204" pitchFamily="34" charset="0"/>
            </a:rPr>
            <a:t> se refiere a las prácticas que contribuyen a la calidad de vida tanto de los empleados como de las comunidades y que pueden verse afectadas por las actividades de la empresa. Las empresas deben respetar los derechos humanos de los trabajadores y tratar a todas las personas con dignidad, tal y como reconoce la comunidad internacional. Ejemplos de temas sociales incluyen la no discriminación, la libertad de asociación, y la salud y la seguridad.</a:t>
          </a:r>
          <a:r>
            <a:rPr lang="es-ES" sz="1100" b="1">
              <a:effectLst/>
              <a:latin typeface="Frutiger LT 47 LightCn"/>
              <a:ea typeface="Lucida Sans Unicode" panose="020B0602030504020204" pitchFamily="34" charset="0"/>
            </a:rPr>
            <a:t> </a:t>
          </a:r>
          <a:r>
            <a:rPr lang="es-ES" sz="1100">
              <a:effectLst/>
              <a:latin typeface="Frutiger LT 47 LightCn"/>
              <a:ea typeface="Lucida Sans Unicode" panose="020B0602030504020204" pitchFamily="34" charset="0"/>
            </a:rPr>
            <a:t>(Véase la sección B - Condiciones de trabajo y derechos humanos)</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El </a:t>
          </a:r>
          <a:r>
            <a:rPr lang="es-ES" sz="1100" b="1">
              <a:effectLst/>
              <a:latin typeface="Frutiger LT 47 LightCn"/>
              <a:ea typeface="Lucida Sans Unicode" panose="020B0602030504020204" pitchFamily="34" charset="0"/>
            </a:rPr>
            <a:t>cumplimiento</a:t>
          </a:r>
          <a:r>
            <a:rPr lang="es-ES" sz="1100">
              <a:effectLst/>
              <a:latin typeface="Frutiger LT 47 LightCn"/>
              <a:ea typeface="Lucida Sans Unicode" panose="020B0602030504020204" pitchFamily="34" charset="0"/>
            </a:rPr>
            <a:t> se refiere a los principios que rigen la conducta empresarial en sus relaciones con sus socios comerciales y clientes. Se espera que las empresas se atengan a normas rigurosas de integridad y operen de forma honrada y justa en toda la cadena de suministro de conformidad con la legislación local. Ejemplos de prácticas empresariales poco éticas incluyen la corrupción, la competencia desleal y los conflictos de intereses.</a:t>
          </a:r>
          <a:r>
            <a:rPr lang="es-ES" sz="1100" b="1">
              <a:effectLst/>
              <a:latin typeface="Frutiger LT 47 LightCn"/>
              <a:ea typeface="Lucida Sans Unicode" panose="020B0602030504020204" pitchFamily="34" charset="0"/>
            </a:rPr>
            <a:t> </a:t>
          </a:r>
          <a:r>
            <a:rPr lang="es-ES" sz="1100">
              <a:effectLst/>
              <a:latin typeface="Frutiger LT 47 LightCn"/>
              <a:ea typeface="Lucida Sans Unicode" panose="020B0602030504020204" pitchFamily="34" charset="0"/>
            </a:rPr>
            <a:t>(Véase la sección C - Ética empresarial)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La </a:t>
          </a:r>
          <a:r>
            <a:rPr lang="es-ES" sz="1100" b="1">
              <a:effectLst/>
              <a:latin typeface="Frutiger LT 47 LightCn"/>
              <a:ea typeface="Lucida Sans Unicode" panose="020B0602030504020204" pitchFamily="34" charset="0"/>
            </a:rPr>
            <a:t>sostenibilidad medioambiental</a:t>
          </a:r>
          <a:r>
            <a:rPr lang="es-ES" sz="1100">
              <a:effectLst/>
              <a:latin typeface="Frutiger LT 47 LightCn"/>
              <a:ea typeface="Lucida Sans Unicode" panose="020B0602030504020204" pitchFamily="34" charset="0"/>
            </a:rPr>
            <a:t> se refiere a las prácticas que contribuyen a la calidad del medioambiente a largo plazo. Se espera que las empresas adopten una postura proactiva en cuanto a la responsabilidad medioambiental protegiendo el medioambiente, conservando los recursos naturales y reduciendo el impacto medioambiental de su producción, productos y servicios a lo largo de su ciclo de vida útil. Ejemplos de prácticas empresariales son la reducción de las emisiones de gases de efecto invernadero y los programas de reducción de residuos.</a:t>
          </a:r>
          <a:r>
            <a:rPr lang="es-ES" sz="1100" b="1">
              <a:effectLst/>
              <a:latin typeface="Frutiger LT 47 LightCn"/>
              <a:ea typeface="Lucida Sans Unicode" panose="020B0602030504020204" pitchFamily="34" charset="0"/>
            </a:rPr>
            <a:t> </a:t>
          </a:r>
          <a:r>
            <a:rPr lang="es-ES" sz="1100">
              <a:effectLst/>
              <a:latin typeface="Frutiger LT 47 LightCn"/>
              <a:ea typeface="Lucida Sans Unicode" panose="020B0602030504020204" pitchFamily="34" charset="0"/>
            </a:rPr>
            <a:t>(Véase la sección D - Medio ambiente)</a:t>
          </a:r>
          <a:r>
            <a:rPr lang="es-ES" sz="1200">
              <a:effectLst/>
              <a:latin typeface="Frutiger LT 47 LightCn"/>
              <a:ea typeface="Lucida Sans Unicode" panose="020B0602030504020204" pitchFamily="34" charset="0"/>
            </a:rPr>
            <a:t> </a:t>
          </a:r>
        </a:p>
        <a:p>
          <a:endParaRPr lang="es-ES" sz="1200">
            <a:effectLst/>
            <a:latin typeface="Frutiger LT 47 LightCn"/>
            <a:ea typeface="Lucida Sans Unicode" panose="020B0602030504020204" pitchFamily="34" charset="0"/>
          </a:endParaRPr>
        </a:p>
        <a:p>
          <a:endParaRPr lang="es-ES" sz="1200">
            <a:effectLst/>
            <a:latin typeface="Frutiger LT 47 LightCn"/>
            <a:ea typeface="Lucida Sans Unicode" panose="020B0602030504020204" pitchFamily="34" charset="0"/>
          </a:endParaRPr>
        </a:p>
        <a:p>
          <a:endParaRPr lang="es-ES" sz="1200">
            <a:effectLst/>
            <a:latin typeface="Frutiger LT 47 LightCn"/>
            <a:ea typeface="Lucida Sans Unicode" panose="020B0602030504020204" pitchFamily="34" charset="0"/>
          </a:endParaRPr>
        </a:p>
        <a:p>
          <a:endParaRPr lang="es-ES" sz="1200">
            <a:effectLst/>
            <a:latin typeface="Frutiger LT 47 LightCn"/>
            <a:ea typeface="Lucida Sans Unicode" panose="020B0602030504020204" pitchFamily="34" charset="0"/>
          </a:endParaRPr>
        </a:p>
        <a:p>
          <a:endParaRPr lang="es-ES" sz="1200">
            <a:effectLst/>
            <a:latin typeface="Frutiger LT 47 LightCn"/>
            <a:ea typeface="Lucida Sans Unicode" panose="020B0602030504020204" pitchFamily="34" charset="0"/>
          </a:endParaRPr>
        </a:p>
        <a:p>
          <a:endParaRPr lang="es-ES" sz="1200">
            <a:effectLst/>
            <a:latin typeface="Frutiger LT 47 LightCn"/>
            <a:ea typeface="Lucida Sans Unicode" panose="020B0602030504020204" pitchFamily="34" charset="0"/>
          </a:endParaRPr>
        </a:p>
        <a:p>
          <a:endParaRPr lang="es-ES" sz="1200">
            <a:effectLst/>
            <a:latin typeface="Frutiger LT 47 LightCn"/>
            <a:ea typeface="Lucida Sans Unicode" panose="020B0602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Las empresas se benefician significativamente de la designación de un Responsable de</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Derechos Humanos (HRO) o un cargo similar, con la tarea de supervisar la gestión del riesgos de sostenibilidad y/o derechos humanos. Esta tarea se realiza mejor si se mantiene estrictamente independiente de las actividades diarias de la debida diligencia. Los seis criterios indicados a continuación demuestran si es así: </a:t>
          </a:r>
          <a:endParaRPr lang="en-BE" sz="1600">
            <a:effectLst/>
          </a:endParaRPr>
        </a:p>
        <a:p>
          <a:pPr marL="457200" lvl="0"/>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El HRO comprueba periódicamente y en función de los riesgos el cumplimiento por parte de las unidades operativas de las políticas de derechos humanos y medioambientales de la empresa y de las obligaciones legales.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Todo el personal puede dirigirse al HRO para obtener asesoramiento en materia de derechos humanos y medioambiente.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El HRO puede sugerir medidas de corrección en relación con las infracciones detectadas, pero es otro personal el que las lleva a cabo.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El HRO se coordina con la alta dirección para proponer mejoras en la gestión de riesgos.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El HRO rinde cuentas ante la alta dirección, pero no está obligado a cumplir las instrucciones de sus superiores (por ejemplo, el HRO está, por contrato, protegido contra el despido). </a:t>
          </a:r>
          <a:endParaRPr lang="en-GB"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cs typeface="Lucida Sans Unicode" panose="020B0602030504020204" pitchFamily="34" charset="0"/>
            </a:rPr>
            <a:t>El HRO informa a la alta dirección, al menos una vez al año, sobre el estado de la gestión de</a:t>
          </a:r>
          <a:r>
            <a:rPr lang="es-ES" sz="1100" baseline="0">
              <a:effectLst/>
              <a:latin typeface="Frutiger LT 47 LightCn"/>
              <a:ea typeface="Lucida Sans Unicode" panose="020B0602030504020204" pitchFamily="34" charset="0"/>
              <a:cs typeface="Lucida Sans Unicode" panose="020B0602030504020204" pitchFamily="34" charset="0"/>
            </a:rPr>
            <a:t> </a:t>
          </a:r>
          <a:r>
            <a:rPr lang="es-ES" sz="1100">
              <a:effectLst/>
              <a:latin typeface="Frutiger LT 47 LightCn"/>
              <a:ea typeface="Lucida Sans Unicode" panose="020B0602030504020204" pitchFamily="34" charset="0"/>
              <a:cs typeface="Lucida Sans Unicode" panose="020B0602030504020204" pitchFamily="34" charset="0"/>
            </a:rPr>
            <a:t>riesgos</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92</xdr:row>
          <xdr:rowOff>0</xdr:rowOff>
        </xdr:from>
        <xdr:to>
          <xdr:col>1</xdr:col>
          <xdr:colOff>904875</xdr:colOff>
          <xdr:row>93</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95</xdr:row>
          <xdr:rowOff>0</xdr:rowOff>
        </xdr:from>
        <xdr:to>
          <xdr:col>1</xdr:col>
          <xdr:colOff>904875</xdr:colOff>
          <xdr:row>95</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98</xdr:row>
          <xdr:rowOff>0</xdr:rowOff>
        </xdr:from>
        <xdr:to>
          <xdr:col>1</xdr:col>
          <xdr:colOff>904875</xdr:colOff>
          <xdr:row>99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101</xdr:row>
          <xdr:rowOff>0</xdr:rowOff>
        </xdr:from>
        <xdr:to>
          <xdr:col>1</xdr:col>
          <xdr:colOff>904875</xdr:colOff>
          <xdr:row>102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6</xdr:col>
      <xdr:colOff>203200</xdr:colOff>
      <xdr:row>24</xdr:row>
      <xdr:rowOff>0</xdr:rowOff>
    </xdr:from>
    <xdr:to>
      <xdr:col>6</xdr:col>
      <xdr:colOff>1130300</xdr:colOff>
      <xdr:row>24</xdr:row>
      <xdr:rowOff>0</xdr:rowOff>
    </xdr:to>
    <xdr:pic>
      <xdr:nvPicPr>
        <xdr:cNvPr id="1025" name="CheckBox1" descr="Yes">
          <a:extLst>
            <a:ext uri="{FF2B5EF4-FFF2-40B4-BE49-F238E27FC236}">
              <a16:creationId xmlns:a16="http://schemas.microsoft.com/office/drawing/2014/main" id="{00000000-0008-0000-0000-000001040000}"/>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2600" y="9372600"/>
          <a:ext cx="469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7</xdr:col>
      <xdr:colOff>406400</xdr:colOff>
      <xdr:row>24</xdr:row>
      <xdr:rowOff>0</xdr:rowOff>
    </xdr:from>
    <xdr:to>
      <xdr:col>7</xdr:col>
      <xdr:colOff>1778000</xdr:colOff>
      <xdr:row>24</xdr:row>
      <xdr:rowOff>0</xdr:rowOff>
    </xdr:to>
    <xdr:pic>
      <xdr:nvPicPr>
        <xdr:cNvPr id="1026" name="CheckBox2" descr="NO">
          <a:extLst>
            <a:ext uri="{FF2B5EF4-FFF2-40B4-BE49-F238E27FC236}">
              <a16:creationId xmlns:a16="http://schemas.microsoft.com/office/drawing/2014/main" id="{00000000-0008-0000-0000-000002040000}"/>
            </a:ext>
          </a:extLst>
        </xdr:cNvPr>
        <xdr:cNvPicPr preferRelativeResize="0">
          <a:picLocks noChangeAspect="1"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68900" y="9372600"/>
          <a:ext cx="266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1</xdr:col>
          <xdr:colOff>66675</xdr:colOff>
          <xdr:row>111</xdr:row>
          <xdr:rowOff>9525</xdr:rowOff>
        </xdr:from>
        <xdr:to>
          <xdr:col>1</xdr:col>
          <xdr:colOff>904875</xdr:colOff>
          <xdr:row>112</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112</xdr:row>
          <xdr:rowOff>0</xdr:rowOff>
        </xdr:from>
        <xdr:to>
          <xdr:col>1</xdr:col>
          <xdr:colOff>904875</xdr:colOff>
          <xdr:row>112</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113</xdr:row>
          <xdr:rowOff>0</xdr:rowOff>
        </xdr:from>
        <xdr:to>
          <xdr:col>1</xdr:col>
          <xdr:colOff>904875</xdr:colOff>
          <xdr:row>114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114</xdr:row>
          <xdr:rowOff>0</xdr:rowOff>
        </xdr:from>
        <xdr:to>
          <xdr:col>1</xdr:col>
          <xdr:colOff>904875</xdr:colOff>
          <xdr:row>115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117</xdr:row>
          <xdr:rowOff>28575</xdr:rowOff>
        </xdr:from>
        <xdr:to>
          <xdr:col>1</xdr:col>
          <xdr:colOff>904875</xdr:colOff>
          <xdr:row>118</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118</xdr:row>
          <xdr:rowOff>9525</xdr:rowOff>
        </xdr:from>
        <xdr:to>
          <xdr:col>1</xdr:col>
          <xdr:colOff>904875</xdr:colOff>
          <xdr:row>118</xdr:row>
          <xdr:rowOff>314325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119</xdr:row>
          <xdr:rowOff>9525</xdr:rowOff>
        </xdr:from>
        <xdr:to>
          <xdr:col>1</xdr:col>
          <xdr:colOff>904875</xdr:colOff>
          <xdr:row>120</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120</xdr:row>
          <xdr:rowOff>9525</xdr:rowOff>
        </xdr:from>
        <xdr:to>
          <xdr:col>1</xdr:col>
          <xdr:colOff>904875</xdr:colOff>
          <xdr:row>121</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126</xdr:row>
          <xdr:rowOff>0</xdr:rowOff>
        </xdr:from>
        <xdr:to>
          <xdr:col>1</xdr:col>
          <xdr:colOff>885825</xdr:colOff>
          <xdr:row>127</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-1</xdr:colOff>
      <xdr:row>91</xdr:row>
      <xdr:rowOff>7939</xdr:rowOff>
    </xdr:from>
    <xdr:to>
      <xdr:col>12</xdr:col>
      <xdr:colOff>3402</xdr:colOff>
      <xdr:row>128</xdr:row>
      <xdr:rowOff>11442</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9128759" y="27363739"/>
          <a:ext cx="7029043" cy="1246982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s-ES" sz="1100">
              <a:effectLst/>
              <a:latin typeface="Frutiger LT 47 LightCn"/>
              <a:ea typeface="Lucida Sans Unicode" panose="020B0602030504020204" pitchFamily="34" charset="0"/>
            </a:rPr>
            <a:t>Un informe de RSC/Sostenibilidad es un informe de la organización que ofrece información sobre el rendimiento económico, medioambiental, social y ético.</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GB"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Algunos ejemplos de normas y marcos reconocidos internacionalmente que reglamentan los informes de RSC/Sostenibilidad son: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GRI (Normas de informes de sostenibilidad de la GRI)</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ISO 26000 Directrices sobre responsabilidad social Climate Disclosure Standards Board (CDP-CDSB)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Pacto Mundial de las Naciones Unidas - Comunicación sobre el Progreso (UNGC-COP)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AFAQ 26000 Desarrollo Sostenible</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cs typeface="Lucida Sans Unicode" panose="020B0602030504020204" pitchFamily="34" charset="0"/>
            </a:rPr>
            <a:t>En la Unión Europea (UE), la Directiva sobre la divulgación de información no financiera e información sobre la diversidad (</a:t>
          </a:r>
          <a:r>
            <a:rPr lang="es-ES" sz="1100" u="sng">
              <a:solidFill>
                <a:srgbClr val="0563C1"/>
              </a:solidFill>
              <a:effectLst/>
              <a:latin typeface="Frutiger LT 47 LightCn"/>
              <a:ea typeface="Lucida Sans Unicode" panose="020B0602030504020204" pitchFamily="34" charset="0"/>
              <a:hlinkClick xmlns:r="http://schemas.openxmlformats.org/officeDocument/2006/relationships" r:id="">
                <a:extLst>
                  <a:ext uri="{A12FA001-AC4F-418D-AE19-62706E023703}">
                    <ahyp:hlinkClr xmlns:ahyp="http://schemas.microsoft.com/office/drawing/2018/hyperlinkcolor" val="tx"/>
                  </a:ext>
                </a:extLst>
              </a:hlinkClick>
            </a:rPr>
            <a:t>Directiva 2014/95/UE</a:t>
          </a:r>
          <a:r>
            <a:rPr lang="es-ES" sz="1100">
              <a:effectLst/>
              <a:latin typeface="Frutiger LT 47 LightCn"/>
              <a:ea typeface="Lucida Sans Unicode" panose="020B0602030504020204" pitchFamily="34" charset="0"/>
              <a:cs typeface="Lucida Sans Unicode" panose="020B0602030504020204" pitchFamily="34" charset="0"/>
            </a:rPr>
            <a:t>) establece el reglamento de divulgación de información no financiera e información sobre diversidad para las grandes empresas. Posteriormente, la Directiva se trasladó a la legislación nacional de los estados miembros de la UE, existiendo algunas diferencias </a:t>
          </a:r>
          <a:r>
            <a:rPr lang="es-ES" sz="1100" u="sng">
              <a:solidFill>
                <a:srgbClr val="0563C1"/>
              </a:solidFill>
              <a:effectLst/>
              <a:latin typeface="Frutiger LT 47 LightCn"/>
              <a:ea typeface="Lucida Sans Unicode" panose="020B0602030504020204" pitchFamily="34" charset="0"/>
              <a:hlinkClick xmlns:r="http://schemas.openxmlformats.org/officeDocument/2006/relationships" r:id="">
                <a:extLst>
                  <a:ext uri="{A12FA001-AC4F-418D-AE19-62706E023703}">
                    <ahyp:hlinkClr xmlns:ahyp="http://schemas.microsoft.com/office/drawing/2018/hyperlinkcolor" val="tx"/>
                  </a:ext>
                </a:extLst>
              </a:hlinkClick>
            </a:rPr>
            <a:t>de implementación entre los países.</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129</xdr:row>
          <xdr:rowOff>0</xdr:rowOff>
        </xdr:from>
        <xdr:to>
          <xdr:col>1</xdr:col>
          <xdr:colOff>876300</xdr:colOff>
          <xdr:row>130</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132</xdr:row>
          <xdr:rowOff>0</xdr:rowOff>
        </xdr:from>
        <xdr:to>
          <xdr:col>1</xdr:col>
          <xdr:colOff>876300</xdr:colOff>
          <xdr:row>133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135</xdr:row>
          <xdr:rowOff>0</xdr:rowOff>
        </xdr:from>
        <xdr:to>
          <xdr:col>1</xdr:col>
          <xdr:colOff>876300</xdr:colOff>
          <xdr:row>136</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138</xdr:row>
          <xdr:rowOff>0</xdr:rowOff>
        </xdr:from>
        <xdr:to>
          <xdr:col>1</xdr:col>
          <xdr:colOff>876300</xdr:colOff>
          <xdr:row>139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141</xdr:row>
          <xdr:rowOff>0</xdr:rowOff>
        </xdr:from>
        <xdr:to>
          <xdr:col>1</xdr:col>
          <xdr:colOff>876300</xdr:colOff>
          <xdr:row>142</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5071</xdr:colOff>
      <xdr:row>127</xdr:row>
      <xdr:rowOff>291577</xdr:rowOff>
    </xdr:from>
    <xdr:to>
      <xdr:col>12</xdr:col>
      <xdr:colOff>4513</xdr:colOff>
      <xdr:row>143</xdr:row>
      <xdr:rowOff>1</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025632" y="39531016"/>
          <a:ext cx="4675890" cy="464599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rgbClr val="000000"/>
              </a:solidFill>
              <a:effectLst/>
              <a:latin typeface="Frutiger LT 47 LightCn"/>
              <a:ea typeface="Times New Roman" panose="02020603050405020304" pitchFamily="18" charset="0"/>
              <a:cs typeface="Calibri" panose="020F0502020204030204" pitchFamily="34" charset="0"/>
            </a:rPr>
            <a:t>Un Código de conducta es un conjunto de normas que establecen las responsabilidades o la práctica adecuada para una persona (empleado) y una organización. Abarca aspectos sociales, éticos y medioambientales.</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144</xdr:row>
          <xdr:rowOff>0</xdr:rowOff>
        </xdr:from>
        <xdr:to>
          <xdr:col>3</xdr:col>
          <xdr:colOff>28575</xdr:colOff>
          <xdr:row>145</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147</xdr:row>
          <xdr:rowOff>0</xdr:rowOff>
        </xdr:from>
        <xdr:to>
          <xdr:col>3</xdr:col>
          <xdr:colOff>28575</xdr:colOff>
          <xdr:row>148</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0</xdr:rowOff>
        </xdr:from>
        <xdr:to>
          <xdr:col>1</xdr:col>
          <xdr:colOff>981075</xdr:colOff>
          <xdr:row>150</xdr:row>
          <xdr:rowOff>314325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153</xdr:row>
          <xdr:rowOff>0</xdr:rowOff>
        </xdr:from>
        <xdr:to>
          <xdr:col>1</xdr:col>
          <xdr:colOff>981075</xdr:colOff>
          <xdr:row>153</xdr:row>
          <xdr:rowOff>314325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154</xdr:row>
          <xdr:rowOff>0</xdr:rowOff>
        </xdr:from>
        <xdr:to>
          <xdr:col>1</xdr:col>
          <xdr:colOff>981075</xdr:colOff>
          <xdr:row>154</xdr:row>
          <xdr:rowOff>314325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0</xdr:rowOff>
        </xdr:from>
        <xdr:to>
          <xdr:col>1</xdr:col>
          <xdr:colOff>981075</xdr:colOff>
          <xdr:row>155</xdr:row>
          <xdr:rowOff>314325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156</xdr:row>
          <xdr:rowOff>0</xdr:rowOff>
        </xdr:from>
        <xdr:to>
          <xdr:col>1</xdr:col>
          <xdr:colOff>981075</xdr:colOff>
          <xdr:row>157</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157</xdr:row>
          <xdr:rowOff>0</xdr:rowOff>
        </xdr:from>
        <xdr:to>
          <xdr:col>1</xdr:col>
          <xdr:colOff>981075</xdr:colOff>
          <xdr:row>158</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158</xdr:row>
          <xdr:rowOff>0</xdr:rowOff>
        </xdr:from>
        <xdr:to>
          <xdr:col>1</xdr:col>
          <xdr:colOff>981075</xdr:colOff>
          <xdr:row>159</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159</xdr:row>
          <xdr:rowOff>0</xdr:rowOff>
        </xdr:from>
        <xdr:to>
          <xdr:col>1</xdr:col>
          <xdr:colOff>981075</xdr:colOff>
          <xdr:row>160</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0</xdr:rowOff>
        </xdr:from>
        <xdr:to>
          <xdr:col>1</xdr:col>
          <xdr:colOff>981075</xdr:colOff>
          <xdr:row>161</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161</xdr:row>
          <xdr:rowOff>0</xdr:rowOff>
        </xdr:from>
        <xdr:to>
          <xdr:col>1</xdr:col>
          <xdr:colOff>981075</xdr:colOff>
          <xdr:row>162</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162</xdr:row>
          <xdr:rowOff>0</xdr:rowOff>
        </xdr:from>
        <xdr:to>
          <xdr:col>1</xdr:col>
          <xdr:colOff>981075</xdr:colOff>
          <xdr:row>163</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0</xdr:rowOff>
        </xdr:from>
        <xdr:to>
          <xdr:col>1</xdr:col>
          <xdr:colOff>981075</xdr:colOff>
          <xdr:row>164</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0</xdr:rowOff>
        </xdr:from>
        <xdr:to>
          <xdr:col>1</xdr:col>
          <xdr:colOff>981075</xdr:colOff>
          <xdr:row>167</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167</xdr:row>
          <xdr:rowOff>0</xdr:rowOff>
        </xdr:from>
        <xdr:to>
          <xdr:col>1</xdr:col>
          <xdr:colOff>981075</xdr:colOff>
          <xdr:row>168</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168</xdr:row>
          <xdr:rowOff>0</xdr:rowOff>
        </xdr:from>
        <xdr:to>
          <xdr:col>1</xdr:col>
          <xdr:colOff>981075</xdr:colOff>
          <xdr:row>169</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171</xdr:row>
          <xdr:rowOff>0</xdr:rowOff>
        </xdr:from>
        <xdr:to>
          <xdr:col>1</xdr:col>
          <xdr:colOff>981075</xdr:colOff>
          <xdr:row>172</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172</xdr:row>
          <xdr:rowOff>0</xdr:rowOff>
        </xdr:from>
        <xdr:to>
          <xdr:col>1</xdr:col>
          <xdr:colOff>981075</xdr:colOff>
          <xdr:row>173</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0</xdr:rowOff>
        </xdr:from>
        <xdr:to>
          <xdr:col>1</xdr:col>
          <xdr:colOff>981075</xdr:colOff>
          <xdr:row>174</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0</xdr:rowOff>
        </xdr:from>
        <xdr:to>
          <xdr:col>1</xdr:col>
          <xdr:colOff>981075</xdr:colOff>
          <xdr:row>174</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176</xdr:row>
          <xdr:rowOff>0</xdr:rowOff>
        </xdr:from>
        <xdr:to>
          <xdr:col>1</xdr:col>
          <xdr:colOff>981075</xdr:colOff>
          <xdr:row>177</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177</xdr:row>
          <xdr:rowOff>0</xdr:rowOff>
        </xdr:from>
        <xdr:to>
          <xdr:col>1</xdr:col>
          <xdr:colOff>981075</xdr:colOff>
          <xdr:row>178</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178</xdr:row>
          <xdr:rowOff>0</xdr:rowOff>
        </xdr:from>
        <xdr:to>
          <xdr:col>3</xdr:col>
          <xdr:colOff>28575</xdr:colOff>
          <xdr:row>179</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179</xdr:row>
          <xdr:rowOff>0</xdr:rowOff>
        </xdr:from>
        <xdr:to>
          <xdr:col>3</xdr:col>
          <xdr:colOff>28575</xdr:colOff>
          <xdr:row>180</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180</xdr:row>
          <xdr:rowOff>0</xdr:rowOff>
        </xdr:from>
        <xdr:to>
          <xdr:col>3</xdr:col>
          <xdr:colOff>28575</xdr:colOff>
          <xdr:row>181</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181</xdr:row>
          <xdr:rowOff>0</xdr:rowOff>
        </xdr:from>
        <xdr:to>
          <xdr:col>3</xdr:col>
          <xdr:colOff>28575</xdr:colOff>
          <xdr:row>182</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182</xdr:row>
          <xdr:rowOff>0</xdr:rowOff>
        </xdr:from>
        <xdr:to>
          <xdr:col>1</xdr:col>
          <xdr:colOff>981075</xdr:colOff>
          <xdr:row>183</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183</xdr:row>
          <xdr:rowOff>0</xdr:rowOff>
        </xdr:from>
        <xdr:to>
          <xdr:col>1</xdr:col>
          <xdr:colOff>981075</xdr:colOff>
          <xdr:row>184</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3645</xdr:colOff>
      <xdr:row>143</xdr:row>
      <xdr:rowOff>6746</xdr:rowOff>
    </xdr:from>
    <xdr:to>
      <xdr:col>12</xdr:col>
      <xdr:colOff>905</xdr:colOff>
      <xdr:row>185</xdr:row>
      <xdr:rowOff>0</xdr:rowOff>
    </xdr:to>
    <xdr:sp macro="" textlink="">
      <xdr:nvSpPr>
        <xdr:cNvPr id="9" name="TextBox 8">
          <a:hlinkClick xmlns:r="http://schemas.openxmlformats.org/officeDocument/2006/relationships" r:id="rId5"/>
          <a:extLst>
            <a:ext uri="{FF2B5EF4-FFF2-40B4-BE49-F238E27FC236}">
              <a16:creationId xmlns:a16="http://schemas.microsoft.com/office/drawing/2014/main" id="{00000000-0008-0000-0000-000009000000}"/>
            </a:ext>
          </a:extLst>
        </xdr:cNvPr>
        <xdr:cNvSpPr txBox="1"/>
      </xdr:nvSpPr>
      <xdr:spPr>
        <a:xfrm>
          <a:off x="9096845" y="43872546"/>
          <a:ext cx="4670860" cy="1462365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s-ES" sz="1100">
              <a:solidFill>
                <a:srgbClr val="000000"/>
              </a:solidFill>
              <a:effectLst/>
              <a:latin typeface="Frutiger LT 47 LightCn"/>
              <a:ea typeface="Times New Roman" panose="02020603050405020304" pitchFamily="18" charset="0"/>
              <a:cs typeface="Calibri" panose="020F0502020204030204" pitchFamily="34" charset="0"/>
            </a:rPr>
            <a:t>De acuerdo con el Marco </a:t>
          </a:r>
          <a:r>
            <a:rPr lang="es-ES" sz="1100" u="sng">
              <a:solidFill>
                <a:srgbClr val="0563C1"/>
              </a:solidFill>
              <a:effectLst/>
              <a:latin typeface="Frutiger LT 47 LightCn"/>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«Proteger, respetar y remediar»</a:t>
          </a:r>
          <a:r>
            <a:rPr lang="es-ES" sz="1100">
              <a:solidFill>
                <a:srgbClr val="000000"/>
              </a:solidFill>
              <a:effectLst/>
              <a:latin typeface="Frutiger LT 47 LightCn"/>
              <a:ea typeface="Times New Roman" panose="02020603050405020304" pitchFamily="18" charset="0"/>
              <a:cs typeface="Calibri" panose="020F0502020204030204" pitchFamily="34" charset="0"/>
            </a:rPr>
            <a:t> de la ONU, las empresas tienen la responsabilidad de respetar los derechos humanos y se espera de ellas que ofrezcan una reparación si sus actividades causan o contribuyen a causar efectos perniciosos sobre los derechos humanos. Se recomienda que se utilicen los mecanismos de reclamación de nivel operativo para aquellos que puedan verse afectados por las actividades de la empresa, en forma de procedimiento eficaz por medio del cual las empresas pueden proporcionar una reparación.</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187</xdr:row>
          <xdr:rowOff>0</xdr:rowOff>
        </xdr:from>
        <xdr:to>
          <xdr:col>1</xdr:col>
          <xdr:colOff>866775</xdr:colOff>
          <xdr:row>188</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190</xdr:row>
          <xdr:rowOff>0</xdr:rowOff>
        </xdr:from>
        <xdr:to>
          <xdr:col>1</xdr:col>
          <xdr:colOff>866775</xdr:colOff>
          <xdr:row>191</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185</xdr:row>
      <xdr:rowOff>304084</xdr:rowOff>
    </xdr:from>
    <xdr:to>
      <xdr:col>12</xdr:col>
      <xdr:colOff>0</xdr:colOff>
      <xdr:row>257</xdr:row>
      <xdr:rowOff>0</xdr:rowOff>
    </xdr:to>
    <xdr:sp macro="" textlink="">
      <xdr:nvSpPr>
        <xdr:cNvPr id="10" name="TextBox 9">
          <a:hlinkClick xmlns:r="http://schemas.openxmlformats.org/officeDocument/2006/relationships" r:id="rId6"/>
          <a:extLst>
            <a:ext uri="{FF2B5EF4-FFF2-40B4-BE49-F238E27FC236}">
              <a16:creationId xmlns:a16="http://schemas.microsoft.com/office/drawing/2014/main" id="{00000000-0008-0000-0000-00000A000000}"/>
            </a:ext>
          </a:extLst>
        </xdr:cNvPr>
        <xdr:cNvSpPr txBox="1"/>
      </xdr:nvSpPr>
      <xdr:spPr>
        <a:xfrm>
          <a:off x="8775700" y="63042084"/>
          <a:ext cx="7023100" cy="2193784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s-ES" sz="1100">
              <a:solidFill>
                <a:schemeClr val="dk1"/>
              </a:solidFill>
              <a:effectLst/>
              <a:latin typeface="+mn-lt"/>
              <a:ea typeface="+mn-ea"/>
              <a:cs typeface="+mn-cs"/>
            </a:rPr>
            <a:t>Una política de derechos humanos y condiciones de trabajo es un documento formal, acordado por la alta dirección, que demuestra el compromiso de la empresa de tratar a los empleados y a las partes interesadas en general con dignidad, justicia y respeto. La política debe describir la responsabilidad de la empresa de respetar y proteger los derechos humanos en cumplimiento de la ley y las líneas directrices internacionales. En el lugar de trabajo, los derechos humanos incluyen el derecho a un entorno de trabajo seguro, el derecho a una remuneración justa e igual por trabajo igual, el derecho a organizar y participar en la negociación colectiva y el derecho a estar protegido contra el trabajo forzado y la trata de seres humanos.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lista que se presenta hace referencia a los </a:t>
          </a:r>
          <a:r>
            <a:rPr lang="es-ES" sz="1100" u="sng">
              <a:solidFill>
                <a:schemeClr val="dk1"/>
              </a:solidFill>
              <a:effectLst/>
              <a:latin typeface="+mn-lt"/>
              <a:ea typeface="+mn-ea"/>
              <a:cs typeface="+mn-cs"/>
              <a:hlinkClick xmlns:r="http://schemas.openxmlformats.org/officeDocument/2006/relationships" r:id=""/>
            </a:rPr>
            <a:t>Principios Rectores de la Sostenibilidad de la Automoción Global</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Derechos humanos</a:t>
          </a:r>
          <a:r>
            <a:rPr lang="es-ES" sz="1100">
              <a:solidFill>
                <a:schemeClr val="dk1"/>
              </a:solidFill>
              <a:effectLst/>
              <a:latin typeface="+mn-lt"/>
              <a:ea typeface="+mn-ea"/>
              <a:cs typeface="+mn-cs"/>
            </a:rPr>
            <a:t> son los derechos que nos son reconocidos simplemente por nuestra condición de seres humanos. Representan las condiciones mínimas acordadas universalmente que permiten a todas las personas mantener su dignidad. Los derechos humanos son inherentes a todos, independientemente de nacionalidad, lugar de residencia, sexo, origen nacional o étnico, color, religión o cualquier otra condición.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Declaración Universal de los Derechos Humanos</a:t>
          </a:r>
          <a:r>
            <a:rPr lang="es-ES" sz="1100" u="sng">
              <a:solidFill>
                <a:schemeClr val="dk1"/>
              </a:solidFill>
              <a:effectLst/>
              <a:latin typeface="+mn-lt"/>
              <a:ea typeface="+mn-ea"/>
              <a:cs typeface="+mn-cs"/>
            </a:rPr>
            <a:t> </a:t>
          </a:r>
          <a:endParaRPr lang="en-GB"/>
        </a:p>
        <a:p>
          <a:endParaRPr lang="en-GB"/>
        </a:p>
        <a:p>
          <a:r>
            <a:rPr lang="es-ES" sz="1100">
              <a:solidFill>
                <a:schemeClr val="dk1"/>
              </a:solidFill>
              <a:effectLst/>
              <a:latin typeface="+mn-lt"/>
              <a:ea typeface="+mn-ea"/>
              <a:cs typeface="+mn-cs"/>
            </a:rPr>
            <a:t>El trabajo infantil y de menores se refiere a la prohibición de emplear a menores que no tengan la edad mínima legal para trabajar. Asimismo, se espera que los proveedores garanticen que los menores de 18 años que trabajen legalmente no lo hagan en horario nocturno ni realicen horas extra y estén protegidos de condiciones de trabajo perjudiciales para su salud, seguridad o desarrollo de acuerdo con el Convenio de la OIT N.º 138. El proveedor debe garantizar que las obligaciones de los trabajadores menores de edad no interfieran con su escolarización. El total de horas que los trabajadores menores dediquen a cumplir con sus obligaciones y a la escolarización no debe superar las 10 horas.</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Carta de los Derechos Fundamentales de la Unión Europea y la OIT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Los salarios y prestaciones</a:t>
          </a:r>
          <a:r>
            <a:rPr lang="es-ES" sz="1100">
              <a:solidFill>
                <a:schemeClr val="dk1"/>
              </a:solidFill>
              <a:effectLst/>
              <a:latin typeface="+mn-lt"/>
              <a:ea typeface="+mn-ea"/>
              <a:cs typeface="+mn-cs"/>
            </a:rPr>
            <a:t> se refieren al salario básico o mínimo y demás derechos pagaderos directa o indirectamente, en efectivo o en especie, por el empleador al empleado, en concepto del empleo de este último. Los proveedores deben ofrecer a sus trabajadores una remuneración conforme a la normativa vigente y a las prácticas imperantes en el sector; dicha remuneración debe ser adecuada para cubrir las necesidades básicas y permitir un nivel de vida decente para los trabajadores y sus familias, lo que incluye el respeto al salario mínimo, la remuneración de las horas extraordinarias, las bajas médicas y las prestaciones estipuladas por las leyes. Fuente: OIT-PMNU y la Guía práctica de sostenibilidad de la industria del automóvil mundial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Las horas de trabajo</a:t>
          </a:r>
          <a:r>
            <a:rPr lang="es-ES" sz="1100">
              <a:solidFill>
                <a:schemeClr val="dk1"/>
              </a:solidFill>
              <a:effectLst/>
              <a:latin typeface="+mn-lt"/>
              <a:ea typeface="+mn-ea"/>
              <a:cs typeface="+mn-cs"/>
            </a:rPr>
            <a:t> se refieren a semanas de trabajo regulares que no deben exceder las 48 horas. La jornada laboral debe limitarse a 60 horas en situaciones de emergencia, horas extra incluidas. Las horas extra deben ser voluntarias. Los empleados deben tener como mínimo un día libre cada siete días. Deben respetarse la legislación y reglamentos sobre el número máximo de horas de trabajo y tiempo libre.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Iniciativa de comercio ético (ETI) basada en los Convenios de la OIT</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 esclavitud moderna</a:t>
          </a:r>
          <a:r>
            <a:rPr lang="es-ES" sz="1100">
              <a:solidFill>
                <a:schemeClr val="dk1"/>
              </a:solidFill>
              <a:effectLst/>
              <a:latin typeface="+mn-lt"/>
              <a:ea typeface="+mn-ea"/>
              <a:cs typeface="+mn-cs"/>
            </a:rPr>
            <a:t> se refiere al trabajo o servicio exigido a una persona bajo amenaza de castigo, para el que la persona no se ha ofrecido de forma voluntaria. Como ejemplos, las horas extra obligadas, la retención de documentos de identidad y la trata de seres humanos. La esclavitud moderna se aborda en la </a:t>
          </a:r>
          <a:r>
            <a:rPr lang="es-ES" sz="1100" u="sng">
              <a:solidFill>
                <a:schemeClr val="dk1"/>
              </a:solidFill>
              <a:effectLst/>
              <a:latin typeface="+mn-lt"/>
              <a:ea typeface="+mn-ea"/>
              <a:cs typeface="+mn-cs"/>
              <a:hlinkClick xmlns:r="http://schemas.openxmlformats.org/officeDocument/2006/relationships" r:id=""/>
            </a:rPr>
            <a:t>Ley de esclavitud moderna de 2015</a:t>
          </a:r>
          <a:r>
            <a:rPr lang="es-ES" sz="1100">
              <a:solidFill>
                <a:schemeClr val="dk1"/>
              </a:solidFill>
              <a:effectLst/>
              <a:latin typeface="+mn-lt"/>
              <a:ea typeface="+mn-ea"/>
              <a:cs typeface="+mn-cs"/>
            </a:rPr>
            <a:t> aprobada por el Parlamento del Reino Unido, que establece la obligación de las empresas que cumplen unos determinados criterios de publicar anualmente una «declaración sobre esclavitud y tráfico de seres humanos» seis meses después de la finalización de su ejercicio fiscal.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Organización Internacional del Trabajo (OIT) y los Archivos Nacionales del Reino Unido</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 contratación ética</a:t>
          </a:r>
          <a:r>
            <a:rPr lang="es-ES" sz="1100">
              <a:solidFill>
                <a:schemeClr val="dk1"/>
              </a:solidFill>
              <a:effectLst/>
              <a:latin typeface="+mn-lt"/>
              <a:ea typeface="+mn-ea"/>
              <a:cs typeface="+mn-cs"/>
            </a:rPr>
            <a:t> se refiere a la contratación de trabajadores de acuerdo con la ley, de acuerdo con las Normas Internacionales del Trabajo, y de una manera justa y transparente que respete los derechos humanos. Algunos ejemplos de contratación poco ética son el engaño o la estafa a los posibles trabajadores sobre la naturaleza del trabajo, la exigencia de que paguen tarifas por su contratación, o la confiscación, destrucción, ocultación o denegación de acceso a los pasaportes de los trabajadores y otros documentos de identidad expedidos por el gobierno. Los trabajadores deben recibir un contrato por escrito al inicio de su contratación en un idioma que entiendan bien, en el que se indiquen de forma veraz y clara sus derechos y responsabilidades. Fuente: OIT y la Guía práctica de sostenibilidad de la industria del automóvil mundial</a:t>
          </a:r>
          <a:endParaRPr lang="en-GB"/>
        </a:p>
        <a:p>
          <a:endParaRPr lang="en-GB"/>
        </a:p>
        <a:p>
          <a:r>
            <a:rPr lang="es-ES" sz="1100" b="1">
              <a:solidFill>
                <a:schemeClr val="dk1"/>
              </a:solidFill>
              <a:effectLst/>
              <a:latin typeface="+mn-lt"/>
              <a:ea typeface="+mn-ea"/>
              <a:cs typeface="+mn-cs"/>
            </a:rPr>
            <a:t>La libertad de asociaciónse</a:t>
          </a:r>
          <a:r>
            <a:rPr lang="es-ES" sz="1100">
              <a:solidFill>
                <a:schemeClr val="dk1"/>
              </a:solidFill>
              <a:effectLst/>
              <a:latin typeface="+mn-lt"/>
              <a:ea typeface="+mn-ea"/>
              <a:cs typeface="+mn-cs"/>
            </a:rPr>
            <a:t> refiere al derecho a la libertad de reunión pacífica y a la libertad de asociación a todos los niveles, en particular en cuestiones políticas, sindicales y cívicas, que implica el derecho de todo el mundo a formar y afiliarse a sindicatos para proteger sus intereses. Lo anterior también incluye la negociación colectiva como proceso de negociación entre las empresas y un grupo de trabajadores con el objetivo de alcanzar un acuerdo que regule las condiciones de trabajo.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Carta de los Derechos Fundamentales de la Unión Europea</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El acoso</a:t>
          </a:r>
          <a:r>
            <a:rPr lang="es-ES" sz="1100">
              <a:solidFill>
                <a:schemeClr val="dk1"/>
              </a:solidFill>
              <a:effectLst/>
              <a:latin typeface="+mn-lt"/>
              <a:ea typeface="+mn-ea"/>
              <a:cs typeface="+mn-cs"/>
            </a:rPr>
            <a:t> se define como trato cruel o inhumano, o la amenaza de tal trato, incluidos el acoso sexual, el abuso sexual, el castigo físico, la coacción mental o física o el abuso verbal de los trabajadores.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 no discriminación</a:t>
          </a:r>
          <a:r>
            <a:rPr lang="es-ES" sz="1100">
              <a:solidFill>
                <a:schemeClr val="dk1"/>
              </a:solidFill>
              <a:effectLst/>
              <a:latin typeface="+mn-lt"/>
              <a:ea typeface="+mn-ea"/>
              <a:cs typeface="+mn-cs"/>
            </a:rPr>
            <a:t> es un principio que exige el trato igualitario de una persona o grupo, independientemente de sus características particulares, tales como sexo, raza, color, origen étnico o social, genética, idioma, religión o confesión, opinión política o de otro tipo, pertenencia a una minoría nacional, bienes, nacimiento, discapacidad, edad u orientación sexual. Las empresas deben pagar la misma remuneración por un trabajo de igual valor, no solo en lo que respecta al género, sino también a cualquier otra base potencial de discriminación. No obstante, estono prohíbe las desigualdades en el pago debidas a los diferentes costes de vida locales.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Carta de los Derechos Fundamentales de la Unión Europea</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Los derechos de la mujer</a:t>
          </a:r>
          <a:r>
            <a:rPr lang="es-ES" sz="1100">
              <a:solidFill>
                <a:schemeClr val="dk1"/>
              </a:solidFill>
              <a:effectLst/>
              <a:latin typeface="+mn-lt"/>
              <a:ea typeface="+mn-ea"/>
              <a:cs typeface="+mn-cs"/>
            </a:rPr>
            <a:t> se refieren al principio de que las mujeres tienen derecho a la igualdad política, económica y social. La desigualdad de género es la base de problemas como la desigualdad de oportunidades en el empleo y la desigualdad salarial por el mismo trabajo. Los esfuerzos por el progreso de las mujeres han dado lugar a varias declaraciones y convenios, de los cuales la </a:t>
          </a:r>
          <a:r>
            <a:rPr lang="es-ES" sz="1100" u="sng">
              <a:solidFill>
                <a:schemeClr val="dk1"/>
              </a:solidFill>
              <a:effectLst/>
              <a:latin typeface="+mn-lt"/>
              <a:ea typeface="+mn-ea"/>
              <a:cs typeface="+mn-cs"/>
              <a:hlinkClick xmlns:r="http://schemas.openxmlformats.org/officeDocument/2006/relationships" r:id=""/>
            </a:rPr>
            <a:t>Convención sobre la eliminación de todas las formas de discriminación contra la mujer</a:t>
          </a:r>
          <a:r>
            <a:rPr lang="es-ES" sz="1100">
              <a:solidFill>
                <a:schemeClr val="dk1"/>
              </a:solidFill>
              <a:effectLst/>
              <a:latin typeface="+mn-lt"/>
              <a:ea typeface="+mn-ea"/>
              <a:cs typeface="+mn-cs"/>
            </a:rPr>
            <a:t> es el documento central. La Convención declara expresamente el principio de igualdad al exigir a los Estados Parte que adopten «todas las medidas apropiadas, incluidas las de carácter legislativo, para asegurar el pleno desarrollo y progreso de las mujeres, con objeto de garantizarles el ejercicio y el goce de los derechos humanos y las libertades fundamentales en igualdad de condiciones con el hombre» (artículo 3).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Convención sobre la eliminación de todas las formas de discriminación contra la mujer y Guía práctica de sostenibilidad de la industria del automóvil mundial</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 diversidad, la igualdad y la inclusiónestán</a:t>
          </a:r>
          <a:r>
            <a:rPr lang="es-ES" sz="1100">
              <a:solidFill>
                <a:schemeClr val="dk1"/>
              </a:solidFill>
              <a:effectLst/>
              <a:latin typeface="+mn-lt"/>
              <a:ea typeface="+mn-ea"/>
              <a:cs typeface="+mn-cs"/>
            </a:rPr>
            <a:t> relacionadas con el principio de que las empresas deben desarrollar y promover culturas inclusivas en las que se valore y celebre la diversidad y en las que todos puedan contribuir plenamente y alcanzar su máximo potencial. Las empresas deben fomentar la diversidad en todos los niveles de su plantilla laboral y directiva, incluidos los consejos de administración.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Los derechos de las minorías</a:t>
          </a:r>
          <a:r>
            <a:rPr lang="es-ES" sz="1100">
              <a:solidFill>
                <a:schemeClr val="dk1"/>
              </a:solidFill>
              <a:effectLst/>
              <a:latin typeface="+mn-lt"/>
              <a:ea typeface="+mn-ea"/>
              <a:cs typeface="+mn-cs"/>
            </a:rPr>
            <a:t> y de los pueblos indígenasse refieren al respeto del derecho de las comunidades locales a unas condiciones de vida dignas, a la educación, el empleo, las actividades sociales y el derecho al Consentimiento Libre, Previo e Informado (CLPI) sobre los acontecimientos que les afectan a ellos y a las tierras que habitan, con especial consideración a la presencia de grupos vulnerables.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Los derechos sobre la tierra, los bosques y el agua y el desalojo forzosose</a:t>
          </a:r>
          <a:r>
            <a:rPr lang="es-ES" sz="1100">
              <a:solidFill>
                <a:schemeClr val="dk1"/>
              </a:solidFill>
              <a:effectLst/>
              <a:latin typeface="+mn-lt"/>
              <a:ea typeface="+mn-ea"/>
              <a:cs typeface="+mn-cs"/>
            </a:rPr>
            <a:t> refieren a evitar el desalojo forzoso y la privación de la tierra, los bosques y las aguas en la adquisición, el desarrollo u otro uso de la tierra, los bosques y las aguas.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Las fuerzas de seguridad privadas o públicas </a:t>
          </a:r>
          <a:r>
            <a:rPr lang="es-ES" sz="1100">
              <a:solidFill>
                <a:schemeClr val="dk1"/>
              </a:solidFill>
              <a:effectLst/>
              <a:latin typeface="+mn-lt"/>
              <a:ea typeface="+mn-ea"/>
              <a:cs typeface="+mn-cs"/>
            </a:rPr>
            <a:t>se refieren a la contratación o uso de fuerzas de seguridad privadas o públicas para proteger el proyecto empresarial si, debido a la falta de formación o control por parte de la empresa, el despliegue de las fuerzas de seguridad puede dar lugar a violaciones de los derechos humanos.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a:t>
          </a:r>
          <a:endParaRPr lang="en-GB"/>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193</xdr:row>
          <xdr:rowOff>0</xdr:rowOff>
        </xdr:from>
        <xdr:to>
          <xdr:col>1</xdr:col>
          <xdr:colOff>962025</xdr:colOff>
          <xdr:row>194</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194</xdr:row>
          <xdr:rowOff>0</xdr:rowOff>
        </xdr:from>
        <xdr:to>
          <xdr:col>1</xdr:col>
          <xdr:colOff>962025</xdr:colOff>
          <xdr:row>195</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195</xdr:row>
          <xdr:rowOff>0</xdr:rowOff>
        </xdr:from>
        <xdr:to>
          <xdr:col>1</xdr:col>
          <xdr:colOff>962025</xdr:colOff>
          <xdr:row>196</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196</xdr:row>
          <xdr:rowOff>0</xdr:rowOff>
        </xdr:from>
        <xdr:to>
          <xdr:col>1</xdr:col>
          <xdr:colOff>962025</xdr:colOff>
          <xdr:row>197</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197</xdr:row>
          <xdr:rowOff>0</xdr:rowOff>
        </xdr:from>
        <xdr:to>
          <xdr:col>1</xdr:col>
          <xdr:colOff>962025</xdr:colOff>
          <xdr:row>198</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198</xdr:row>
          <xdr:rowOff>0</xdr:rowOff>
        </xdr:from>
        <xdr:to>
          <xdr:col>1</xdr:col>
          <xdr:colOff>962025</xdr:colOff>
          <xdr:row>199</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199</xdr:row>
          <xdr:rowOff>0</xdr:rowOff>
        </xdr:from>
        <xdr:to>
          <xdr:col>1</xdr:col>
          <xdr:colOff>962025</xdr:colOff>
          <xdr:row>200</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200</xdr:row>
          <xdr:rowOff>0</xdr:rowOff>
        </xdr:from>
        <xdr:to>
          <xdr:col>1</xdr:col>
          <xdr:colOff>962025</xdr:colOff>
          <xdr:row>201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201</xdr:row>
          <xdr:rowOff>0</xdr:rowOff>
        </xdr:from>
        <xdr:to>
          <xdr:col>1</xdr:col>
          <xdr:colOff>962025</xdr:colOff>
          <xdr:row>202</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202</xdr:row>
          <xdr:rowOff>0</xdr:rowOff>
        </xdr:from>
        <xdr:to>
          <xdr:col>1</xdr:col>
          <xdr:colOff>962025</xdr:colOff>
          <xdr:row>203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203</xdr:row>
          <xdr:rowOff>0</xdr:rowOff>
        </xdr:from>
        <xdr:to>
          <xdr:col>1</xdr:col>
          <xdr:colOff>962025</xdr:colOff>
          <xdr:row>204</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204</xdr:row>
          <xdr:rowOff>0</xdr:rowOff>
        </xdr:from>
        <xdr:to>
          <xdr:col>1</xdr:col>
          <xdr:colOff>971550</xdr:colOff>
          <xdr:row>205</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207</xdr:row>
          <xdr:rowOff>0</xdr:rowOff>
        </xdr:from>
        <xdr:to>
          <xdr:col>1</xdr:col>
          <xdr:colOff>866775</xdr:colOff>
          <xdr:row>208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210</xdr:row>
          <xdr:rowOff>0</xdr:rowOff>
        </xdr:from>
        <xdr:to>
          <xdr:col>1</xdr:col>
          <xdr:colOff>885825</xdr:colOff>
          <xdr:row>211</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213</xdr:row>
          <xdr:rowOff>0</xdr:rowOff>
        </xdr:from>
        <xdr:to>
          <xdr:col>1</xdr:col>
          <xdr:colOff>866775</xdr:colOff>
          <xdr:row>214</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258</xdr:row>
          <xdr:rowOff>0</xdr:rowOff>
        </xdr:from>
        <xdr:to>
          <xdr:col>1</xdr:col>
          <xdr:colOff>962025</xdr:colOff>
          <xdr:row>259</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266</xdr:row>
          <xdr:rowOff>0</xdr:rowOff>
        </xdr:from>
        <xdr:to>
          <xdr:col>1</xdr:col>
          <xdr:colOff>962025</xdr:colOff>
          <xdr:row>267</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274</xdr:row>
          <xdr:rowOff>0</xdr:rowOff>
        </xdr:from>
        <xdr:to>
          <xdr:col>1</xdr:col>
          <xdr:colOff>962025</xdr:colOff>
          <xdr:row>275</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277</xdr:row>
          <xdr:rowOff>0</xdr:rowOff>
        </xdr:from>
        <xdr:to>
          <xdr:col>1</xdr:col>
          <xdr:colOff>962025</xdr:colOff>
          <xdr:row>278</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257</xdr:row>
      <xdr:rowOff>0</xdr:rowOff>
    </xdr:from>
    <xdr:to>
      <xdr:col>12</xdr:col>
      <xdr:colOff>4664</xdr:colOff>
      <xdr:row>279</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8675077" y="82491385"/>
          <a:ext cx="4674356" cy="687753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s-ES" sz="1100">
              <a:solidFill>
                <a:srgbClr val="000000"/>
              </a:solidFill>
              <a:effectLst/>
              <a:latin typeface="Frutiger LT 47 LightCn"/>
              <a:ea typeface="Times New Roman" panose="02020603050405020304" pitchFamily="18" charset="0"/>
              <a:cs typeface="Calibri" panose="020F0502020204030204" pitchFamily="34" charset="0"/>
            </a:rPr>
            <a:t>Un sistema de gestión de derechos humanos y condiciones de trabajo (certificado o no certificado) incluirá procesos para controlar, gestionar y mejorar las condiciones de trabajo y los derechos humanos en toda la actividad de la empresa. Disponer de un sistema de gestión de derechos humanos y condiciones de trabajo ayuda a empoderar a los empleados y las comunidades y a prevenir las violaciones de los derechos humanos. También ayuda a las empresas a gestionar eficazmente sus riesgos e impactos, así como a anticiparse y abordar posibles problemas. </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Sistema de gestión de derechos humanos y condiciones de trabajo certificado reconocido a nivel internacional: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SA8000 Sistema de Gestión Social Certificado de auditoría </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RSCI (Responsible Supply Chain Initiative) (etiqueta COMPLETA/FULL)</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281</xdr:row>
          <xdr:rowOff>0</xdr:rowOff>
        </xdr:from>
        <xdr:to>
          <xdr:col>1</xdr:col>
          <xdr:colOff>866775</xdr:colOff>
          <xdr:row>282</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284</xdr:row>
          <xdr:rowOff>0</xdr:rowOff>
        </xdr:from>
        <xdr:to>
          <xdr:col>1</xdr:col>
          <xdr:colOff>866775</xdr:colOff>
          <xdr:row>285</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296</xdr:row>
          <xdr:rowOff>0</xdr:rowOff>
        </xdr:from>
        <xdr:to>
          <xdr:col>1</xdr:col>
          <xdr:colOff>866775</xdr:colOff>
          <xdr:row>297</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299</xdr:row>
          <xdr:rowOff>0</xdr:rowOff>
        </xdr:from>
        <xdr:to>
          <xdr:col>1</xdr:col>
          <xdr:colOff>885825</xdr:colOff>
          <xdr:row>300</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302</xdr:row>
          <xdr:rowOff>0</xdr:rowOff>
        </xdr:from>
        <xdr:to>
          <xdr:col>1</xdr:col>
          <xdr:colOff>866775</xdr:colOff>
          <xdr:row>303</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280</xdr:row>
      <xdr:rowOff>0</xdr:rowOff>
    </xdr:from>
    <xdr:to>
      <xdr:col>12</xdr:col>
      <xdr:colOff>4664</xdr:colOff>
      <xdr:row>304</xdr:row>
      <xdr:rowOff>15119</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784167" y="87010119"/>
          <a:ext cx="4676449" cy="757464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rgbClr val="000000"/>
              </a:solidFill>
              <a:effectLst/>
              <a:latin typeface="Frutiger LT 47 LightCn"/>
              <a:ea typeface="Times New Roman" panose="02020603050405020304" pitchFamily="18" charset="0"/>
              <a:cs typeface="Calibri" panose="020F0502020204030204" pitchFamily="34" charset="0"/>
            </a:rPr>
            <a:t>La salud y la seguridad se refieren a la ciencia de la previsión, el reconocimiento, la evaluación y el control de los peligros que surgen en o desde el lugar de trabajo, y que podrían perjudicar la salud y el bienestar de los trabajadores, teniendo en cuenta el posible impacto en las comunidades circundantes y el medioambiente en general. </a:t>
          </a:r>
          <a:endParaRPr lang="en-BE" sz="1600">
            <a:effectLst/>
            <a:latin typeface="Lucida Sans Unicode" panose="020B0602030504020204" pitchFamily="34" charset="0"/>
            <a:ea typeface="Lucida Sans Unicode" panose="020B0602030504020204" pitchFamily="34" charset="0"/>
          </a:endParaRPr>
        </a:p>
        <a:p>
          <a:r>
            <a:rPr lang="es-ES" sz="800">
              <a:solidFill>
                <a:srgbClr val="000000"/>
              </a:solidFill>
              <a:effectLst/>
              <a:latin typeface="Frutiger LT 47 LightCn"/>
              <a:ea typeface="Times New Roman" panose="02020603050405020304" pitchFamily="18" charset="0"/>
              <a:cs typeface="Calibri" panose="020F0502020204030204" pitchFamily="34" charset="0"/>
            </a:rPr>
            <a:t>Fuente: OIT</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Una política de salud y seguridad es un documento formal, acordado por la alta dirección, que demuestra el compromiso de la empresa con las normas de salud y seguridad pertinentes. La política debería destacar la responsabilidad de la empresa de operar de acuerdo con la ley y las directrices internacionales. Una política de salud y seguridad debe resaltar el compromiso de la dirección y de los empleados con un lugar de trabajo sano y seguro con el objetivo de «cero accidentes». Es responsabilidad de la dirección proporcionar los recursos y la organización suficientes para la salud y la seguridad y hacer una evaluación periódica de los riesgos y la presentación de informes con el fin de garantizar la mejora continua del sistema.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BE" sz="1100">
            <a:solidFill>
              <a:schemeClr val="dk1"/>
            </a:solidFill>
            <a:effectLst/>
            <a:latin typeface="+mn-lt"/>
            <a:ea typeface="+mn-ea"/>
            <a:cs typeface="+mn-cs"/>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La formación en materia de salud y seguridad debería incluir la provisión de instrucciones claras a los empleados sobre cómo garantizar que se llevan a cabo las tareas diarias de forma segura y sin riesgo para la salud.</a:t>
          </a:r>
        </a:p>
        <a:p>
          <a:endParaRPr lang="es-ES" sz="1100">
            <a:solidFill>
              <a:srgbClr val="000000"/>
            </a:solidFill>
            <a:effectLst/>
            <a:latin typeface="Frutiger LT 47 LightCn"/>
            <a:ea typeface="Times New Roman" panose="02020603050405020304" pitchFamily="18" charset="0"/>
            <a:cs typeface="Calibri" panose="020F050202020403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La formación puede abarcar una o varias de las áreas temáticas a continuación: </a:t>
          </a:r>
          <a:endParaRPr lang="en-BE" sz="1600">
            <a:effectLst/>
            <a:latin typeface="Lucida Sans Unicode" panose="020B0602030504020204" pitchFamily="34" charset="0"/>
            <a:ea typeface="Lucida Sans Unicode" panose="020B0602030504020204" pitchFamily="34" charset="0"/>
          </a:endParaRPr>
        </a:p>
        <a:p>
          <a:pPr marL="457200"/>
          <a:r>
            <a:rPr lang="es-E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Simulacros de evacuación en caso de incendio y formación en materia de seguridad contra incendios</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Formación sobre el uso de equipos de protección individual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Formación sobre la política de salud y seguridad de la empresa Inspecciones del entorno de trabajo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Formación sobre el trabajo con materiales peligrosos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Distribución de material educativo sobre procedimientos de salud y seguridad </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Campaña de información para los trabajadores sobre los procedimientos de salud y seguridad específicos de las instalaciones</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305</xdr:row>
          <xdr:rowOff>0</xdr:rowOff>
        </xdr:from>
        <xdr:to>
          <xdr:col>1</xdr:col>
          <xdr:colOff>962025</xdr:colOff>
          <xdr:row>305</xdr:row>
          <xdr:rowOff>304800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313</xdr:row>
          <xdr:rowOff>0</xdr:rowOff>
        </xdr:from>
        <xdr:to>
          <xdr:col>1</xdr:col>
          <xdr:colOff>962025</xdr:colOff>
          <xdr:row>314</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321</xdr:row>
          <xdr:rowOff>0</xdr:rowOff>
        </xdr:from>
        <xdr:to>
          <xdr:col>1</xdr:col>
          <xdr:colOff>962025</xdr:colOff>
          <xdr:row>322</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324</xdr:row>
          <xdr:rowOff>0</xdr:rowOff>
        </xdr:from>
        <xdr:to>
          <xdr:col>1</xdr:col>
          <xdr:colOff>962025</xdr:colOff>
          <xdr:row>325</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304</xdr:row>
      <xdr:rowOff>1</xdr:rowOff>
    </xdr:from>
    <xdr:to>
      <xdr:col>12</xdr:col>
      <xdr:colOff>4664</xdr:colOff>
      <xdr:row>325</xdr:row>
      <xdr:rowOff>287263</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784167" y="94569644"/>
          <a:ext cx="4676449" cy="542773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effectLst/>
              <a:latin typeface="Frutiger LT 47 LightCn"/>
              <a:ea typeface="Lucida Sans Unicode" panose="020B0602030504020204" pitchFamily="34" charset="0"/>
            </a:rPr>
            <a:t>Un sistema de gestión de la salud y la seguridad (certificado o no certificado) incluirá procesos para controlar, gestionar y mejorar la salud y la seguridad en toda la actividad de la empresa. Disponer de un sistema de gestión de la salud y la seguridad ayuda a capacitar a los empleados y a prevenir incidentes y accidentes en el lugar de trabajo. También ayuda a las empresas a gestionar eficazmente sus riesgos e impactos, así como a anticiparse y abordar los posibles problemas. </a:t>
          </a:r>
          <a:endParaRPr lang="en-BE" sz="1600">
            <a:effectLst/>
            <a:latin typeface="Lucida Sans Unicode" panose="020B0602030504020204" pitchFamily="34" charset="0"/>
            <a:ea typeface="Lucida Sans Unicode" panose="020B0602030504020204" pitchFamily="34" charset="0"/>
          </a:endParaRPr>
        </a:p>
        <a:p>
          <a:r>
            <a:rPr lang="en-U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solidFill>
                <a:schemeClr val="dk1"/>
              </a:solidFill>
              <a:effectLst/>
              <a:latin typeface="+mn-lt"/>
              <a:ea typeface="+mn-ea"/>
              <a:cs typeface="+mn-cs"/>
            </a:rPr>
            <a:t>Sistema de gestión de salud y seguridad certificado reconocido a nivel internacional: </a:t>
          </a:r>
          <a:endParaRPr lang="en-BE" sz="1100">
            <a:solidFill>
              <a:schemeClr val="dk1"/>
            </a:solidFill>
            <a:effectLst/>
            <a:latin typeface="+mn-lt"/>
            <a:ea typeface="+mn-ea"/>
            <a:cs typeface="+mn-cs"/>
          </a:endParaRPr>
        </a:p>
        <a:p>
          <a:pPr marL="342900" lvl="0" indent="-342900">
            <a:buClr>
              <a:srgbClr val="138B44"/>
            </a:buClr>
            <a:buSzPts val="700"/>
            <a:buFont typeface="Lucida Sans Unicode" panose="020B0602030504020204" pitchFamily="34" charset="0"/>
            <a:buChar char="&gt;"/>
          </a:pPr>
          <a:r>
            <a:rPr lang="en-US" sz="1100">
              <a:solidFill>
                <a:srgbClr val="000000"/>
              </a:solidFill>
              <a:effectLst/>
              <a:latin typeface="Frutiger LT 47 LightCn"/>
              <a:ea typeface="Times New Roman" panose="02020603050405020304" pitchFamily="18" charset="0"/>
              <a:cs typeface="Calibri" panose="020F0502020204030204" pitchFamily="34" charset="0"/>
            </a:rPr>
            <a:t>ISO 45001 Salud y seguridad en el trabajo</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328</xdr:row>
          <xdr:rowOff>0</xdr:rowOff>
        </xdr:from>
        <xdr:to>
          <xdr:col>1</xdr:col>
          <xdr:colOff>885825</xdr:colOff>
          <xdr:row>329</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331</xdr:row>
          <xdr:rowOff>0</xdr:rowOff>
        </xdr:from>
        <xdr:to>
          <xdr:col>1</xdr:col>
          <xdr:colOff>885825</xdr:colOff>
          <xdr:row>332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327</xdr:row>
      <xdr:rowOff>0</xdr:rowOff>
    </xdr:from>
    <xdr:to>
      <xdr:col>12</xdr:col>
      <xdr:colOff>4664</xdr:colOff>
      <xdr:row>373</xdr:row>
      <xdr:rowOff>206829</xdr:rowOff>
    </xdr:to>
    <xdr:sp macro="" textlink="">
      <xdr:nvSpPr>
        <xdr:cNvPr id="14" name="TextBox 13">
          <a:hlinkClick xmlns:r="http://schemas.openxmlformats.org/officeDocument/2006/relationships" r:id="rId7"/>
          <a:extLst>
            <a:ext uri="{FF2B5EF4-FFF2-40B4-BE49-F238E27FC236}">
              <a16:creationId xmlns:a16="http://schemas.microsoft.com/office/drawing/2014/main" id="{00000000-0008-0000-0000-00000E000000}"/>
            </a:ext>
          </a:extLst>
        </xdr:cNvPr>
        <xdr:cNvSpPr txBox="1"/>
      </xdr:nvSpPr>
      <xdr:spPr>
        <a:xfrm>
          <a:off x="8632371" y="99767571"/>
          <a:ext cx="7025950" cy="1117962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A Una política de ética empresarial es un documento formal, acordado por la alta dirección, que demuestra el compromiso de una empresa de llevar a cabo sus actividades, de acuerdo con las leyes locales, en sus negocios y cadenas de suministro. La política debe describir la responsabilidad de la empresa de operar en cumplimiento de la ley y las directrices internacionales.</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lista que aquí se presenta hace referencia a los </a:t>
          </a:r>
          <a:r>
            <a:rPr lang="es-ES" sz="1100" u="sng">
              <a:solidFill>
                <a:schemeClr val="dk1"/>
              </a:solidFill>
              <a:effectLst/>
              <a:latin typeface="+mn-lt"/>
              <a:ea typeface="+mn-ea"/>
              <a:cs typeface="+mn-cs"/>
              <a:hlinkClick xmlns:r="http://schemas.openxmlformats.org/officeDocument/2006/relationships" r:id=""/>
            </a:rPr>
            <a:t>Principios rectores sobre sostenibilidad de la industria del automóvil mundial.</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La </a:t>
          </a:r>
          <a:r>
            <a:rPr lang="es-ES" sz="1100" b="1">
              <a:solidFill>
                <a:schemeClr val="dk1"/>
              </a:solidFill>
              <a:effectLst/>
              <a:latin typeface="+mn-lt"/>
              <a:ea typeface="+mn-ea"/>
              <a:cs typeface="+mn-cs"/>
            </a:rPr>
            <a:t>corrupción</a:t>
          </a:r>
          <a:r>
            <a:rPr lang="es-ES" sz="1100">
              <a:solidFill>
                <a:schemeClr val="dk1"/>
              </a:solidFill>
              <a:effectLst/>
              <a:latin typeface="+mn-lt"/>
              <a:ea typeface="+mn-ea"/>
              <a:cs typeface="+mn-cs"/>
            </a:rPr>
            <a:t> adopta múltiples formas que difieren en cuanto a su alcance, desde un uso menor de influencias hasta el soborno institucionalizado. Se define como el abuso, con fines de lucro privado, de las facultades confiadas. Puede implicar no solo ganancias financieras, sino también otro tipo de ventajas.</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Pacto Mundial de las Naciones Unidas y Transparencia Internacional</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b="1">
              <a:solidFill>
                <a:schemeClr val="dk1"/>
              </a:solidFill>
              <a:effectLst/>
              <a:latin typeface="+mn-lt"/>
              <a:ea typeface="+mn-ea"/>
              <a:cs typeface="+mn-cs"/>
            </a:rPr>
            <a:t>La protección y seguridad de los datos </a:t>
          </a:r>
          <a:r>
            <a:rPr lang="es-ES" sz="1100">
              <a:solidFill>
                <a:schemeClr val="dk1"/>
              </a:solidFill>
              <a:effectLst/>
              <a:latin typeface="+mn-lt"/>
              <a:ea typeface="+mn-ea"/>
              <a:cs typeface="+mn-cs"/>
            </a:rPr>
            <a:t>se refieren al derecho de una persona a tomar sus propias decisiones sobre quién puede procesar sus datos personales y con qué fin. También se refiere a la protección y salvaguarda de dichos datos contra el acceso no autorizado y la corrupción de datos a lo largo de su ciclo de vida. </a:t>
          </a:r>
        </a:p>
        <a:p>
          <a:r>
            <a:rPr lang="en-GB"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responsabilidad financiera</a:t>
          </a:r>
          <a:r>
            <a:rPr lang="es-ES" sz="1100">
              <a:solidFill>
                <a:schemeClr val="dk1"/>
              </a:solidFill>
              <a:effectLst/>
              <a:latin typeface="+mn-lt"/>
              <a:ea typeface="+mn-ea"/>
              <a:cs typeface="+mn-cs"/>
            </a:rPr>
            <a:t> se refiere a la responsabilidad de una empresa de registrar de manera precisa, mantener e informar sobre la documentación empresarial consistente, por ejemplo, en cuentas financieras, informes de calidad, registros temporales, registros de gastos y presentación de documentación a clientes o autoridades reguladoras cuando corresponda. Se espera que se mantengan los libros y registros de conformidad con la legislación aplicable y los principios contables generalmente aceptados.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divulgación de información</a:t>
          </a:r>
          <a:r>
            <a:rPr lang="es-ES" sz="1100">
              <a:solidFill>
                <a:schemeClr val="dk1"/>
              </a:solidFill>
              <a:effectLst/>
              <a:latin typeface="+mn-lt"/>
              <a:ea typeface="+mn-ea"/>
              <a:cs typeface="+mn-cs"/>
            </a:rPr>
            <a:t> se refiere a la responsabilidad de una empresa de divulgar información financiera y de otro tipo de conformidad con la normativa aplicable y las prácticas predominantes del sector y, cuando corresponda, divulgar información sobre su plantilla laboral, prácticas de salud y seguridad, prácticas medioambientales, actividades empresariales, situación financiera y rendimiento.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competencia leal y antimonopoliose</a:t>
          </a:r>
          <a:r>
            <a:rPr lang="es-ES" sz="1100">
              <a:solidFill>
                <a:schemeClr val="dk1"/>
              </a:solidFill>
              <a:effectLst/>
              <a:latin typeface="+mn-lt"/>
              <a:ea typeface="+mn-ea"/>
              <a:cs typeface="+mn-cs"/>
            </a:rPr>
            <a:t> refiere al respeto de las empresas por las normas sobre prácticas comerciales justas y competencia, tales como evitar prácticas empresariales que restrinjan de forma ilegal la competencia; el intercambio inadecuado de información de carácter competitivo; y concertación de precios, licitación fraudulenta o reparto indebido de mercados. El cumplimiento de las normas en materia de competencia es un deber primordial de empresas grandes, medianas y pequeñas. Las empresas deben conocer los riesgos que implica el incumplimiento de las normas sobre competencia y cómo elaborar la política o estrategia de cumplimiento que mejor se adecue a sus necesidades. Una política o estrategia de cumplimiento permite a una empresa minimizar el riesgo de participación en infracciones de las leyes de la competencia, así como los costes resultantes de comportamientos contrarios a la competencia.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 y la Comisión Europea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Los </a:t>
          </a:r>
          <a:r>
            <a:rPr lang="es-ES" sz="1100" b="1">
              <a:solidFill>
                <a:schemeClr val="dk1"/>
              </a:solidFill>
              <a:effectLst/>
              <a:latin typeface="+mn-lt"/>
              <a:ea typeface="+mn-ea"/>
              <a:cs typeface="+mn-cs"/>
            </a:rPr>
            <a:t>conflictos de intereses</a:t>
          </a:r>
          <a:r>
            <a:rPr lang="es-ES" sz="1100">
              <a:solidFill>
                <a:schemeClr val="dk1"/>
              </a:solidFill>
              <a:effectLst/>
              <a:latin typeface="+mn-lt"/>
              <a:ea typeface="+mn-ea"/>
              <a:cs typeface="+mn-cs"/>
            </a:rPr>
            <a:t> se producen cuando una persona o una empresa (privada o pública) está en posición de aprovechar su capacidad profesional u oficial de alguna manera para su beneficio personal o empresarial.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OCDE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falsificaciones</a:t>
          </a:r>
          <a:r>
            <a:rPr lang="es-ES" sz="1100">
              <a:solidFill>
                <a:schemeClr val="dk1"/>
              </a:solidFill>
              <a:effectLst/>
              <a:latin typeface="+mn-lt"/>
              <a:ea typeface="+mn-ea"/>
              <a:cs typeface="+mn-cs"/>
            </a:rPr>
            <a:t> se refieren a la exigencia de que las empresas desarrollen, apliquen y mantengan métodos y procesos adecuados para sus productos y servicios que minimicen el riesgo de introducción de piezas y materiales falsos en los productos finales. También se espera que las empresas establezcan procesos efectivos para detectar piezas y materiales falsos y, en tal caso, aíslen los materiales y se lo comuniquen al cliente OEM o a los organismos de seguridad, según corresponda. Por último, se espera que las empresas confirmen que las ventas realizadas a clientes que no sean OEM cumplen con la legislación local y que los productos vendidos se usarán de manera legal.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Guía práctica de sostenibilidad de la industria del automóvil mundial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propiedad intelectual</a:t>
          </a:r>
          <a:r>
            <a:rPr lang="es-ES" sz="1100">
              <a:solidFill>
                <a:schemeClr val="dk1"/>
              </a:solidFill>
              <a:effectLst/>
              <a:latin typeface="+mn-lt"/>
              <a:ea typeface="+mn-ea"/>
              <a:cs typeface="+mn-cs"/>
            </a:rPr>
            <a:t> se refiere a creaciones de la mente, tales como inventos, obras literarias y artísticas, diseños, así como símbolos, nombres e imágenes utilizados en el comercio. Se encuentran protegidos legalmente, por ejemplo, por patentes, copyright y marcas comerciales que permiten a las personas un reconocimiento o un beneficio financiero de su invención o creación.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Organización Mundial de la Propiedad Intelectual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Los </a:t>
          </a:r>
          <a:r>
            <a:rPr lang="es-ES" sz="1100" b="1">
              <a:solidFill>
                <a:schemeClr val="dk1"/>
              </a:solidFill>
              <a:effectLst/>
              <a:latin typeface="+mn-lt"/>
              <a:ea typeface="+mn-ea"/>
              <a:cs typeface="+mn-cs"/>
            </a:rPr>
            <a:t>controles de las exportaciones y las sanciones económicasse</a:t>
          </a:r>
          <a:r>
            <a:rPr lang="es-ES" sz="1100">
              <a:solidFill>
                <a:schemeClr val="dk1"/>
              </a:solidFill>
              <a:effectLst/>
              <a:latin typeface="+mn-lt"/>
              <a:ea typeface="+mn-ea"/>
              <a:cs typeface="+mn-cs"/>
            </a:rPr>
            <a:t> refieren a las restricciones a la exportación o reexportación de bienes, software, servicios y tecnología, así como a las restricciones aplicables sobre el comercio que implican determinados países, regiones, empresas o entidades y personas. Fuente: Guía práctica de sostenibilidad de la industria del automóvil mundial Las represalias se definen como una decisión o acción administrativa adversa, directa o indirecta, que se amenace con llevar a cabo, se recomiende o se adopte contra una persona que haya denunciado una supuesta acción indebida que implique un riesgo importante o colabore en una auditoría autorizada, o en la investigación de una denuncia de acción indebida. Se espera que las empresas establezcan procesos (sistema de denuncias) para presentar denuncias de forma anónima y confidencial sin peligro de represalias.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OMS y Guía práctica de sostenibilidad de la industria del automóvil mundial</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334</xdr:row>
          <xdr:rowOff>0</xdr:rowOff>
        </xdr:from>
        <xdr:to>
          <xdr:col>1</xdr:col>
          <xdr:colOff>981075</xdr:colOff>
          <xdr:row>335</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335</xdr:row>
          <xdr:rowOff>0</xdr:rowOff>
        </xdr:from>
        <xdr:to>
          <xdr:col>1</xdr:col>
          <xdr:colOff>981075</xdr:colOff>
          <xdr:row>336</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336</xdr:row>
          <xdr:rowOff>0</xdr:rowOff>
        </xdr:from>
        <xdr:to>
          <xdr:col>1</xdr:col>
          <xdr:colOff>981075</xdr:colOff>
          <xdr:row>337</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337</xdr:row>
          <xdr:rowOff>0</xdr:rowOff>
        </xdr:from>
        <xdr:to>
          <xdr:col>1</xdr:col>
          <xdr:colOff>981075</xdr:colOff>
          <xdr:row>338</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338</xdr:row>
          <xdr:rowOff>0</xdr:rowOff>
        </xdr:from>
        <xdr:to>
          <xdr:col>1</xdr:col>
          <xdr:colOff>981075</xdr:colOff>
          <xdr:row>339</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339</xdr:row>
          <xdr:rowOff>0</xdr:rowOff>
        </xdr:from>
        <xdr:to>
          <xdr:col>1</xdr:col>
          <xdr:colOff>981075</xdr:colOff>
          <xdr:row>340</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340</xdr:row>
          <xdr:rowOff>0</xdr:rowOff>
        </xdr:from>
        <xdr:to>
          <xdr:col>1</xdr:col>
          <xdr:colOff>981075</xdr:colOff>
          <xdr:row>341</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341</xdr:row>
          <xdr:rowOff>0</xdr:rowOff>
        </xdr:from>
        <xdr:to>
          <xdr:col>1</xdr:col>
          <xdr:colOff>981075</xdr:colOff>
          <xdr:row>342</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342</xdr:row>
          <xdr:rowOff>0</xdr:rowOff>
        </xdr:from>
        <xdr:to>
          <xdr:col>1</xdr:col>
          <xdr:colOff>981075</xdr:colOff>
          <xdr:row>343</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343</xdr:row>
          <xdr:rowOff>0</xdr:rowOff>
        </xdr:from>
        <xdr:to>
          <xdr:col>1</xdr:col>
          <xdr:colOff>981075</xdr:colOff>
          <xdr:row>344</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346</xdr:row>
          <xdr:rowOff>0</xdr:rowOff>
        </xdr:from>
        <xdr:to>
          <xdr:col>1</xdr:col>
          <xdr:colOff>866775</xdr:colOff>
          <xdr:row>347</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349</xdr:row>
          <xdr:rowOff>0</xdr:rowOff>
        </xdr:from>
        <xdr:to>
          <xdr:col>1</xdr:col>
          <xdr:colOff>885825</xdr:colOff>
          <xdr:row>350</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352</xdr:row>
          <xdr:rowOff>0</xdr:rowOff>
        </xdr:from>
        <xdr:to>
          <xdr:col>1</xdr:col>
          <xdr:colOff>866775</xdr:colOff>
          <xdr:row>353</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376</xdr:row>
          <xdr:rowOff>0</xdr:rowOff>
        </xdr:from>
        <xdr:to>
          <xdr:col>1</xdr:col>
          <xdr:colOff>885825</xdr:colOff>
          <xdr:row>377</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379</xdr:row>
          <xdr:rowOff>0</xdr:rowOff>
        </xdr:from>
        <xdr:to>
          <xdr:col>1</xdr:col>
          <xdr:colOff>885825</xdr:colOff>
          <xdr:row>380</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382</xdr:row>
          <xdr:rowOff>0</xdr:rowOff>
        </xdr:from>
        <xdr:to>
          <xdr:col>1</xdr:col>
          <xdr:colOff>981075</xdr:colOff>
          <xdr:row>383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383</xdr:row>
          <xdr:rowOff>0</xdr:rowOff>
        </xdr:from>
        <xdr:to>
          <xdr:col>1</xdr:col>
          <xdr:colOff>981075</xdr:colOff>
          <xdr:row>384</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384</xdr:row>
          <xdr:rowOff>0</xdr:rowOff>
        </xdr:from>
        <xdr:to>
          <xdr:col>1</xdr:col>
          <xdr:colOff>981075</xdr:colOff>
          <xdr:row>385</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385</xdr:row>
          <xdr:rowOff>0</xdr:rowOff>
        </xdr:from>
        <xdr:to>
          <xdr:col>1</xdr:col>
          <xdr:colOff>981075</xdr:colOff>
          <xdr:row>386</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386</xdr:row>
          <xdr:rowOff>0</xdr:rowOff>
        </xdr:from>
        <xdr:to>
          <xdr:col>1</xdr:col>
          <xdr:colOff>981075</xdr:colOff>
          <xdr:row>387</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387</xdr:row>
          <xdr:rowOff>0</xdr:rowOff>
        </xdr:from>
        <xdr:to>
          <xdr:col>1</xdr:col>
          <xdr:colOff>981075</xdr:colOff>
          <xdr:row>388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388</xdr:row>
          <xdr:rowOff>0</xdr:rowOff>
        </xdr:from>
        <xdr:to>
          <xdr:col>1</xdr:col>
          <xdr:colOff>981075</xdr:colOff>
          <xdr:row>389</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389</xdr:row>
          <xdr:rowOff>0</xdr:rowOff>
        </xdr:from>
        <xdr:to>
          <xdr:col>1</xdr:col>
          <xdr:colOff>981075</xdr:colOff>
          <xdr:row>390</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390</xdr:row>
          <xdr:rowOff>0</xdr:rowOff>
        </xdr:from>
        <xdr:to>
          <xdr:col>1</xdr:col>
          <xdr:colOff>981075</xdr:colOff>
          <xdr:row>391</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391</xdr:row>
          <xdr:rowOff>0</xdr:rowOff>
        </xdr:from>
        <xdr:to>
          <xdr:col>1</xdr:col>
          <xdr:colOff>981075</xdr:colOff>
          <xdr:row>392</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392</xdr:row>
          <xdr:rowOff>0</xdr:rowOff>
        </xdr:from>
        <xdr:to>
          <xdr:col>1</xdr:col>
          <xdr:colOff>981075</xdr:colOff>
          <xdr:row>393</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393</xdr:row>
          <xdr:rowOff>0</xdr:rowOff>
        </xdr:from>
        <xdr:to>
          <xdr:col>1</xdr:col>
          <xdr:colOff>981075</xdr:colOff>
          <xdr:row>394</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394</xdr:row>
          <xdr:rowOff>0</xdr:rowOff>
        </xdr:from>
        <xdr:to>
          <xdr:col>1</xdr:col>
          <xdr:colOff>981075</xdr:colOff>
          <xdr:row>395</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395</xdr:row>
          <xdr:rowOff>0</xdr:rowOff>
        </xdr:from>
        <xdr:to>
          <xdr:col>1</xdr:col>
          <xdr:colOff>981075</xdr:colOff>
          <xdr:row>396</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396</xdr:row>
          <xdr:rowOff>0</xdr:rowOff>
        </xdr:from>
        <xdr:to>
          <xdr:col>1</xdr:col>
          <xdr:colOff>981075</xdr:colOff>
          <xdr:row>397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400</xdr:row>
          <xdr:rowOff>0</xdr:rowOff>
        </xdr:from>
        <xdr:to>
          <xdr:col>1</xdr:col>
          <xdr:colOff>866775</xdr:colOff>
          <xdr:row>401</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403</xdr:row>
          <xdr:rowOff>0</xdr:rowOff>
        </xdr:from>
        <xdr:to>
          <xdr:col>1</xdr:col>
          <xdr:colOff>885825</xdr:colOff>
          <xdr:row>404</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406</xdr:row>
          <xdr:rowOff>0</xdr:rowOff>
        </xdr:from>
        <xdr:to>
          <xdr:col>1</xdr:col>
          <xdr:colOff>866775</xdr:colOff>
          <xdr:row>407</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375</xdr:row>
      <xdr:rowOff>1</xdr:rowOff>
    </xdr:from>
    <xdr:to>
      <xdr:col>12</xdr:col>
      <xdr:colOff>4664</xdr:colOff>
      <xdr:row>412</xdr:row>
      <xdr:rowOff>1</xdr:rowOff>
    </xdr:to>
    <xdr:sp macro="" textlink="">
      <xdr:nvSpPr>
        <xdr:cNvPr id="15" name="TextBox 14">
          <a:hlinkClick xmlns:r="http://schemas.openxmlformats.org/officeDocument/2006/relationships" r:id="rId7"/>
          <a:extLst>
            <a:ext uri="{FF2B5EF4-FFF2-40B4-BE49-F238E27FC236}">
              <a16:creationId xmlns:a16="http://schemas.microsoft.com/office/drawing/2014/main" id="{00000000-0008-0000-0000-00000F000000}"/>
            </a:ext>
          </a:extLst>
        </xdr:cNvPr>
        <xdr:cNvSpPr txBox="1"/>
      </xdr:nvSpPr>
      <xdr:spPr>
        <a:xfrm>
          <a:off x="8712473" y="115064732"/>
          <a:ext cx="4674987" cy="1141634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Una política medioambiental muestra las intenciones generales de la empresa y su directiva en relación con su desempeño en materia medioambiental. Refleja el compromiso de la empresa y está expresada de manera formal por la alta dirección. Proporciona un marco de acción donde se establecen objetivos medioambientales que tienen en cuenta los requisitos legales aplicables y de otro tipo, así como el impacto medioambiental de las operaciones, productos y servicios de la empresa, para reducir el impacto medioambiental y ahorrar recursos y costes. La política debe garantizar que no se hagan cambios perjudiciales para el suelo ni contaminación del agua, emisiones de ruido perjudiciales o un consumo excesivo de agua.</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lista que aquí se presenta hace referencia a los </a:t>
          </a:r>
          <a:r>
            <a:rPr lang="es-ES" sz="1100" u="sng">
              <a:solidFill>
                <a:schemeClr val="dk1"/>
              </a:solidFill>
              <a:effectLst/>
              <a:latin typeface="+mn-lt"/>
              <a:ea typeface="+mn-ea"/>
              <a:cs typeface="+mn-cs"/>
              <a:hlinkClick xmlns:r="http://schemas.openxmlformats.org/officeDocument/2006/relationships" r:id=""/>
            </a:rPr>
            <a:t>Principios rectores sobre sostenibilidad de la industria del automóvil mundial</a:t>
          </a:r>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Los </a:t>
          </a:r>
          <a:r>
            <a:rPr lang="es-ES" sz="1100" b="1">
              <a:solidFill>
                <a:schemeClr val="dk1"/>
              </a:solidFill>
              <a:effectLst/>
              <a:latin typeface="+mn-lt"/>
              <a:ea typeface="+mn-ea"/>
              <a:cs typeface="+mn-cs"/>
            </a:rPr>
            <a:t>gases de efecto invernadero</a:t>
          </a:r>
          <a:r>
            <a:rPr lang="es-ES" sz="1100">
              <a:solidFill>
                <a:schemeClr val="dk1"/>
              </a:solidFill>
              <a:effectLst/>
              <a:latin typeface="+mn-lt"/>
              <a:ea typeface="+mn-ea"/>
              <a:cs typeface="+mn-cs"/>
            </a:rPr>
            <a:t> atrapan el calor en la atmósfera y contribuyen al calentamiento global.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eficiencia energética</a:t>
          </a:r>
          <a:r>
            <a:rPr lang="es-ES" sz="1100">
              <a:solidFill>
                <a:schemeClr val="dk1"/>
              </a:solidFill>
              <a:effectLst/>
              <a:latin typeface="+mn-lt"/>
              <a:ea typeface="+mn-ea"/>
              <a:cs typeface="+mn-cs"/>
            </a:rPr>
            <a:t> se refiere a la cantidad de energía utilizada de manera productiva considerando la misma cantidad de insumos energéticos.</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La </a:t>
          </a:r>
          <a:r>
            <a:rPr lang="es-ES" sz="1100" b="1">
              <a:solidFill>
                <a:schemeClr val="dk1"/>
              </a:solidFill>
              <a:effectLst/>
              <a:latin typeface="+mn-lt"/>
              <a:ea typeface="+mn-ea"/>
              <a:cs typeface="+mn-cs"/>
            </a:rPr>
            <a:t>energía renovable</a:t>
          </a:r>
          <a:r>
            <a:rPr lang="es-ES" sz="1100">
              <a:solidFill>
                <a:schemeClr val="dk1"/>
              </a:solidFill>
              <a:effectLst/>
              <a:latin typeface="+mn-lt"/>
              <a:ea typeface="+mn-ea"/>
              <a:cs typeface="+mn-cs"/>
            </a:rPr>
            <a:t> se refiere a la energía que proviene de recursos naturales que no se agotan al ser utilizados. Algunos ejemplos son la energía eólica, la solar o la geotérmica.</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La </a:t>
          </a:r>
          <a:r>
            <a:rPr lang="es-ES" sz="1100" b="1">
              <a:solidFill>
                <a:schemeClr val="dk1"/>
              </a:solidFill>
              <a:effectLst/>
              <a:latin typeface="+mn-lt"/>
              <a:ea typeface="+mn-ea"/>
              <a:cs typeface="+mn-cs"/>
            </a:rPr>
            <a:t>descarbonización</a:t>
          </a:r>
          <a:r>
            <a:rPr lang="es-ES" sz="1100">
              <a:solidFill>
                <a:schemeClr val="dk1"/>
              </a:solidFill>
              <a:effectLst/>
              <a:latin typeface="+mn-lt"/>
              <a:ea typeface="+mn-ea"/>
              <a:cs typeface="+mn-cs"/>
            </a:rPr>
            <a:t> se refiere a la eliminación de las emisiones de GEI de la cadena de valor de una empresa.</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El </a:t>
          </a:r>
          <a:r>
            <a:rPr lang="es-ES" sz="1100" b="1">
              <a:solidFill>
                <a:schemeClr val="dk1"/>
              </a:solidFill>
              <a:effectLst/>
              <a:latin typeface="+mn-lt"/>
              <a:ea typeface="+mn-ea"/>
              <a:cs typeface="+mn-cs"/>
            </a:rPr>
            <a:t>consumo y la calidad</a:t>
          </a:r>
          <a:r>
            <a:rPr lang="es-ES" sz="1100">
              <a:solidFill>
                <a:schemeClr val="dk1"/>
              </a:solidFill>
              <a:effectLst/>
              <a:latin typeface="+mn-lt"/>
              <a:ea typeface="+mn-ea"/>
              <a:cs typeface="+mn-cs"/>
            </a:rPr>
            <a:t> del aguaincluyen el acceso a agua limpia y la conservación para las futuras generaciones.</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calidad del aire</a:t>
          </a:r>
          <a:r>
            <a:rPr lang="es-ES" sz="1100">
              <a:solidFill>
                <a:schemeClr val="dk1"/>
              </a:solidFill>
              <a:effectLst/>
              <a:latin typeface="+mn-lt"/>
              <a:ea typeface="+mn-ea"/>
              <a:cs typeface="+mn-cs"/>
            </a:rPr>
            <a:t> hace referencia al nivel de contaminación de la atmósfera.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gestión responsable de los productos químicos</a:t>
          </a:r>
          <a:r>
            <a:rPr lang="es-ES" sz="1100">
              <a:solidFill>
                <a:schemeClr val="dk1"/>
              </a:solidFill>
              <a:effectLst/>
              <a:latin typeface="+mn-lt"/>
              <a:ea typeface="+mn-ea"/>
              <a:cs typeface="+mn-cs"/>
            </a:rPr>
            <a:t> tiene en cuenta el ciclo de vida de los químicos, incluyendo su manipulación, almacenamiento y eliminación.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gestión sostenible de recursoses</a:t>
          </a:r>
          <a:r>
            <a:rPr lang="es-ES" sz="1100">
              <a:solidFill>
                <a:schemeClr val="dk1"/>
              </a:solidFill>
              <a:effectLst/>
              <a:latin typeface="+mn-lt"/>
              <a:ea typeface="+mn-ea"/>
              <a:cs typeface="+mn-cs"/>
            </a:rPr>
            <a:t> la práctica de utilizar menos recursos para preservar los mismos.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reducción de los residuoses</a:t>
          </a:r>
          <a:r>
            <a:rPr lang="es-ES" sz="1100">
              <a:solidFill>
                <a:schemeClr val="dk1"/>
              </a:solidFill>
              <a:effectLst/>
              <a:latin typeface="+mn-lt"/>
              <a:ea typeface="+mn-ea"/>
              <a:cs typeface="+mn-cs"/>
            </a:rPr>
            <a:t> la práctica de utilizar menos recursos para reducir los residuos y preservar recursos.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reutilización</a:t>
          </a:r>
          <a:r>
            <a:rPr lang="es-ES" sz="1100">
              <a:solidFill>
                <a:schemeClr val="dk1"/>
              </a:solidFill>
              <a:effectLst/>
              <a:latin typeface="+mn-lt"/>
              <a:ea typeface="+mn-ea"/>
              <a:cs typeface="+mn-cs"/>
            </a:rPr>
            <a:t> se refiere a la práctica de utilizar los materiales o productos existentes tal y como son para reducir los residuos, mientras que el reciclaje se refiere a convertir un producto en una materia prima que puede volver a utilizarse, a menudo dentro de un producto completamente nuevo.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El </a:t>
          </a:r>
          <a:r>
            <a:rPr lang="es-ES" sz="1100" b="1">
              <a:solidFill>
                <a:schemeClr val="dk1"/>
              </a:solidFill>
              <a:effectLst/>
              <a:latin typeface="+mn-lt"/>
              <a:ea typeface="+mn-ea"/>
              <a:cs typeface="+mn-cs"/>
            </a:rPr>
            <a:t>bienestar animal</a:t>
          </a:r>
          <a:r>
            <a:rPr lang="es-ES" sz="1100">
              <a:solidFill>
                <a:schemeClr val="dk1"/>
              </a:solidFill>
              <a:effectLst/>
              <a:latin typeface="+mn-lt"/>
              <a:ea typeface="+mn-ea"/>
              <a:cs typeface="+mn-cs"/>
            </a:rPr>
            <a:t> se refiere a las condiciones en las que vive un animal. Un animal está en buen estado de bienestar si está sano, cómodo, bien alimentado, seguro, capaz de expresar su comportamiento innato y si está libre de dolor, miedo o angustia.</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biodiversidad</a:t>
          </a:r>
          <a:r>
            <a:rPr lang="es-ES" sz="1100">
              <a:solidFill>
                <a:schemeClr val="dk1"/>
              </a:solidFill>
              <a:effectLst/>
              <a:latin typeface="+mn-lt"/>
              <a:ea typeface="+mn-ea"/>
              <a:cs typeface="+mn-cs"/>
            </a:rPr>
            <a:t>, el uso de la tierra y la deforestaciónse refieren al mantenimiento de los ecosistemas para que la flora y la fauna no se pierdan y los hábitats naturales no sufran daños irreparables. Como parte de los planes de la Unión Europea para proteger los ecosistemas y la biodiversidad, la Comisión Europea ha propuesto una nueva ley para detener la deforestación y minimizar el impacto de la UE en los bosques de todo el mundo. La propuesta ley exigirá a las empresas que venden productos básicos relacionados con la deforestación y la degradación de los bosques -como la soja, el aceite de palma, la madera y los productos cárnicos (por ejemplo, el cuero)- que se aseguren de que están «libres de deforestación» antes de comercializarlos en el mercado europeo o exportarlos desde la UE. Fuente: Comisión Europea (Dirección General de Medioambiente).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calidad del suelo</a:t>
          </a:r>
          <a:r>
            <a:rPr lang="es-ES" sz="1100">
              <a:solidFill>
                <a:schemeClr val="dk1"/>
              </a:solidFill>
              <a:effectLst/>
              <a:latin typeface="+mn-lt"/>
              <a:ea typeface="+mn-ea"/>
              <a:cs typeface="+mn-cs"/>
            </a:rPr>
            <a:t> se refiere a la medición del estado del suelo para cumplir su función, concretamente en relación con la mejora del medioambiente y la salud humana.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emisiones acústicas</a:t>
          </a:r>
          <a:r>
            <a:rPr lang="es-ES" sz="1100">
              <a:solidFill>
                <a:schemeClr val="dk1"/>
              </a:solidFill>
              <a:effectLst/>
              <a:latin typeface="+mn-lt"/>
              <a:ea typeface="+mn-ea"/>
              <a:cs typeface="+mn-cs"/>
            </a:rPr>
            <a:t> se refieren a la liberación de ruido en el medioambiente procedente de diversas fuentes que pueden agruparse en: actividades de transporte, actividades industriales y actividades cotidianas.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432</xdr:row>
          <xdr:rowOff>0</xdr:rowOff>
        </xdr:from>
        <xdr:to>
          <xdr:col>1</xdr:col>
          <xdr:colOff>866775</xdr:colOff>
          <xdr:row>433</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412</xdr:row>
      <xdr:rowOff>0</xdr:rowOff>
    </xdr:from>
    <xdr:to>
      <xdr:col>12</xdr:col>
      <xdr:colOff>4664</xdr:colOff>
      <xdr:row>433</xdr:row>
      <xdr:rowOff>308428</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735786" y="129582332"/>
          <a:ext cx="4676449" cy="587223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effectLst/>
              <a:latin typeface="Frutiger LT 47 LightCn"/>
              <a:ea typeface="Lucida Sans Unicode" panose="020B0602030504020204" pitchFamily="34" charset="0"/>
            </a:rPr>
            <a:t>Un sistema de gestión medioambiental (certificado o no certificado) incluirá procesos para controlar, gestionar y mejorar el rendimiento medioambiental en toda la actividad de la empresa. Un sistema de gestión medioambiental permite a una empresa, de forma estructurada y preventiva, trabajar con su rendimiento medioambiental y mejorar el impacto medioambiental de sus operaciones, productos y servicios. Los ejemplos incluyen: el desarrollo de una política/directrices; el establecimiento de objetivos; la suscripción de requisitos legales y de otro tipo; la gestión de riesgos; la aplicación de procedimientos de trabajo para lograr mejoras continuas que apoyen la protección del medioambiente; y la reducción o prevención de la contaminación.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Sistema de gestión medioambiental certificado reconocido a nivel internacional: </a:t>
          </a:r>
          <a:endParaRPr lang="en-BE" sz="1600">
            <a:effectLst/>
            <a:latin typeface="Lucida Sans Unicode" panose="020B0602030504020204" pitchFamily="34" charset="0"/>
            <a:ea typeface="Lucida Sans Unicode" panose="020B0602030504020204" pitchFamily="34" charset="0"/>
          </a:endParaRPr>
        </a:p>
        <a:p>
          <a:pPr marL="742950" lvl="1" indent="-28575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ISO 14001:2015 </a:t>
          </a:r>
          <a:endParaRPr lang="en-BE" sz="1600">
            <a:effectLst/>
            <a:latin typeface="Lucida Sans Unicode" panose="020B0602030504020204" pitchFamily="34" charset="0"/>
            <a:ea typeface="Lucida Sans Unicode" panose="020B0602030504020204" pitchFamily="34" charset="0"/>
          </a:endParaRPr>
        </a:p>
        <a:p>
          <a:pPr marL="742950" lvl="1" indent="-285750">
            <a:buClr>
              <a:srgbClr val="138B44"/>
            </a:buClr>
            <a:buSzPts val="700"/>
            <a:buFont typeface="Lucida Sans Unicode" panose="020B0602030504020204" pitchFamily="34" charset="0"/>
            <a:buChar char="&gt;"/>
          </a:pPr>
          <a:r>
            <a:rPr lang="fr-FR" sz="1100">
              <a:effectLst/>
              <a:latin typeface="Frutiger LT 47 LightCn"/>
              <a:ea typeface="Lucida Sans Unicode" panose="020B0602030504020204" pitchFamily="34" charset="0"/>
            </a:rPr>
            <a:t>ISO 14064 GEI t</a:t>
          </a:r>
          <a:endParaRPr lang="en-BE" sz="1600">
            <a:effectLst/>
            <a:latin typeface="Lucida Sans Unicode" panose="020B0602030504020204" pitchFamily="34" charset="0"/>
            <a:ea typeface="Lucida Sans Unicode" panose="020B0602030504020204" pitchFamily="34" charset="0"/>
          </a:endParaRPr>
        </a:p>
        <a:p>
          <a:pPr marL="742950" lvl="1" indent="-285750">
            <a:buClr>
              <a:srgbClr val="138B44"/>
            </a:buClr>
            <a:buSzPts val="700"/>
            <a:buFont typeface="Lucida Sans Unicode" panose="020B0602030504020204" pitchFamily="34" charset="0"/>
            <a:buChar char="&gt;"/>
          </a:pPr>
          <a:r>
            <a:rPr lang="fr-FR" sz="1100">
              <a:effectLst/>
              <a:latin typeface="Frutiger LT 47 LightCn"/>
              <a:ea typeface="Lucida Sans Unicode" panose="020B0602030504020204" pitchFamily="34" charset="0"/>
            </a:rPr>
            <a:t>PAS2050 Huella de Carbono </a:t>
          </a:r>
          <a:endParaRPr lang="en-BE" sz="1600">
            <a:effectLst/>
            <a:latin typeface="Lucida Sans Unicode" panose="020B0602030504020204" pitchFamily="34" charset="0"/>
            <a:ea typeface="Lucida Sans Unicode" panose="020B0602030504020204" pitchFamily="34" charset="0"/>
          </a:endParaRPr>
        </a:p>
        <a:p>
          <a:pPr marL="742950" lvl="1" indent="-28575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PAS2060 Neutralidad de Carbono </a:t>
          </a:r>
          <a:endParaRPr lang="en-BE" sz="1600">
            <a:effectLst/>
            <a:latin typeface="Lucida Sans Unicode" panose="020B0602030504020204" pitchFamily="34" charset="0"/>
            <a:ea typeface="Lucida Sans Unicode" panose="020B0602030504020204" pitchFamily="34" charset="0"/>
          </a:endParaRPr>
        </a:p>
        <a:p>
          <a:pPr marL="742950" lvl="1" indent="-28575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Certificación BS8555: Implantación de sistemas de gestión medioambiental </a:t>
          </a:r>
          <a:endParaRPr lang="en-GB" sz="1600">
            <a:effectLst/>
            <a:latin typeface="Lucida Sans Unicode" panose="020B0602030504020204" pitchFamily="34" charset="0"/>
            <a:ea typeface="Lucida Sans Unicode" panose="020B0602030504020204" pitchFamily="34" charset="0"/>
          </a:endParaRPr>
        </a:p>
        <a:p>
          <a:pPr marL="742950" lvl="1" indent="-28575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cs typeface="Lucida Sans Unicode" panose="020B0602030504020204" pitchFamily="34" charset="0"/>
            </a:rPr>
            <a:t>Reglamento Comunitario de Ecogestión y Ecoauditoría (EMAS)</a:t>
          </a:r>
          <a:r>
            <a:rPr lang="en-US" sz="1600">
              <a:solidFill>
                <a:schemeClr val="dk1"/>
              </a:solidFill>
              <a:effectLst/>
              <a:latin typeface="+mn-lt"/>
              <a:ea typeface="+mn-ea"/>
              <a:cs typeface="+mn-cs"/>
            </a:rPr>
            <a:t> </a:t>
          </a:r>
          <a:endParaRPr lang="en-BE" sz="16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twoCellAnchor>
    <xdr:from>
      <xdr:col>11</xdr:col>
      <xdr:colOff>0</xdr:colOff>
      <xdr:row>434</xdr:row>
      <xdr:rowOff>0</xdr:rowOff>
    </xdr:from>
    <xdr:to>
      <xdr:col>12</xdr:col>
      <xdr:colOff>4664</xdr:colOff>
      <xdr:row>456</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729425" y="134692989"/>
          <a:ext cx="4675929" cy="5517931"/>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 energy management system is a systematic process for continually improving energy performance and maximising energy savings. A management system can be developed internally or in accordance with national or international standards.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Relevant internationally accepted certification standard: </a:t>
          </a:r>
          <a:endParaRPr lang="en-BE"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kumimoji="0" lang="en-US" sz="1100" b="0" i="0" u="none" strike="noStrike" kern="0" cap="none" spc="0" normalizeH="0" baseline="0" noProof="0">
              <a:ln>
                <a:noFill/>
              </a:ln>
              <a:solidFill>
                <a:srgbClr val="000000"/>
              </a:solidFill>
              <a:effectLst/>
              <a:uLnTx/>
              <a:uFillTx/>
              <a:latin typeface="Frutiger LT 47 LightCn"/>
              <a:ea typeface="Times New Roman" panose="02020603050405020304" pitchFamily="18" charset="0"/>
              <a:cs typeface="Calibri" panose="020F0502020204030204" pitchFamily="34" charset="0"/>
            </a:rPr>
            <a:t> </a:t>
          </a:r>
          <a:r>
            <a:rPr lang="en-US" sz="1100">
              <a:solidFill>
                <a:schemeClr val="dk1"/>
              </a:solidFill>
              <a:effectLst/>
              <a:latin typeface="+mn-lt"/>
              <a:ea typeface="+mn-ea"/>
              <a:cs typeface="+mn-cs"/>
            </a:rPr>
            <a:t>ISO 50001 - Energy Management</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457</xdr:row>
          <xdr:rowOff>0</xdr:rowOff>
        </xdr:from>
        <xdr:to>
          <xdr:col>1</xdr:col>
          <xdr:colOff>981075</xdr:colOff>
          <xdr:row>458</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458</xdr:row>
          <xdr:rowOff>0</xdr:rowOff>
        </xdr:from>
        <xdr:to>
          <xdr:col>1</xdr:col>
          <xdr:colOff>981075</xdr:colOff>
          <xdr:row>459</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459</xdr:row>
          <xdr:rowOff>0</xdr:rowOff>
        </xdr:from>
        <xdr:to>
          <xdr:col>1</xdr:col>
          <xdr:colOff>981075</xdr:colOff>
          <xdr:row>460</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460</xdr:row>
          <xdr:rowOff>0</xdr:rowOff>
        </xdr:from>
        <xdr:to>
          <xdr:col>1</xdr:col>
          <xdr:colOff>962025</xdr:colOff>
          <xdr:row>461</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461</xdr:row>
          <xdr:rowOff>0</xdr:rowOff>
        </xdr:from>
        <xdr:to>
          <xdr:col>1</xdr:col>
          <xdr:colOff>962025</xdr:colOff>
          <xdr:row>462</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462</xdr:row>
          <xdr:rowOff>0</xdr:rowOff>
        </xdr:from>
        <xdr:to>
          <xdr:col>1</xdr:col>
          <xdr:colOff>962025</xdr:colOff>
          <xdr:row>463</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463</xdr:row>
          <xdr:rowOff>0</xdr:rowOff>
        </xdr:from>
        <xdr:to>
          <xdr:col>1</xdr:col>
          <xdr:colOff>962025</xdr:colOff>
          <xdr:row>464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464</xdr:row>
          <xdr:rowOff>0</xdr:rowOff>
        </xdr:from>
        <xdr:to>
          <xdr:col>1</xdr:col>
          <xdr:colOff>962025</xdr:colOff>
          <xdr:row>465</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465</xdr:row>
          <xdr:rowOff>0</xdr:rowOff>
        </xdr:from>
        <xdr:to>
          <xdr:col>1</xdr:col>
          <xdr:colOff>962025</xdr:colOff>
          <xdr:row>466</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466</xdr:row>
          <xdr:rowOff>0</xdr:rowOff>
        </xdr:from>
        <xdr:to>
          <xdr:col>1</xdr:col>
          <xdr:colOff>962025</xdr:colOff>
          <xdr:row>467</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467</xdr:row>
          <xdr:rowOff>0</xdr:rowOff>
        </xdr:from>
        <xdr:to>
          <xdr:col>1</xdr:col>
          <xdr:colOff>962025</xdr:colOff>
          <xdr:row>468</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468</xdr:row>
          <xdr:rowOff>0</xdr:rowOff>
        </xdr:from>
        <xdr:to>
          <xdr:col>1</xdr:col>
          <xdr:colOff>962025</xdr:colOff>
          <xdr:row>469</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456</xdr:row>
      <xdr:rowOff>0</xdr:rowOff>
    </xdr:from>
    <xdr:to>
      <xdr:col>12</xdr:col>
      <xdr:colOff>4664</xdr:colOff>
      <xdr:row>472</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729425" y="140210920"/>
          <a:ext cx="4675929" cy="49048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rgbClr val="000000"/>
              </a:solidFill>
              <a:effectLst/>
              <a:latin typeface="Frutiger LT 47 LightCn"/>
              <a:ea typeface="Times New Roman" panose="02020603050405020304" pitchFamily="18" charset="0"/>
              <a:cs typeface="Calibri" panose="020F0502020204030204" pitchFamily="34" charset="0"/>
            </a:rPr>
            <a:t>Las fuentes de energía renovables son fuentes de energía inagotables que se reponen de forma natural a lo largo del tiempo. Las siguientes fuentes de energía pueden clasificarse como renovables: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Eólica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Solar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Hidroeléctrica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Biomasa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Geotérmica </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Marina</a:t>
          </a:r>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473</xdr:row>
          <xdr:rowOff>0</xdr:rowOff>
        </xdr:from>
        <xdr:to>
          <xdr:col>1</xdr:col>
          <xdr:colOff>962025</xdr:colOff>
          <xdr:row>474</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474</xdr:row>
          <xdr:rowOff>0</xdr:rowOff>
        </xdr:from>
        <xdr:to>
          <xdr:col>1</xdr:col>
          <xdr:colOff>962025</xdr:colOff>
          <xdr:row>475</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475</xdr:row>
          <xdr:rowOff>0</xdr:rowOff>
        </xdr:from>
        <xdr:to>
          <xdr:col>1</xdr:col>
          <xdr:colOff>962025</xdr:colOff>
          <xdr:row>476</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476</xdr:row>
          <xdr:rowOff>0</xdr:rowOff>
        </xdr:from>
        <xdr:to>
          <xdr:col>1</xdr:col>
          <xdr:colOff>962025</xdr:colOff>
          <xdr:row>477</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477</xdr:row>
          <xdr:rowOff>0</xdr:rowOff>
        </xdr:from>
        <xdr:to>
          <xdr:col>1</xdr:col>
          <xdr:colOff>962025</xdr:colOff>
          <xdr:row>478</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478</xdr:row>
          <xdr:rowOff>0</xdr:rowOff>
        </xdr:from>
        <xdr:to>
          <xdr:col>1</xdr:col>
          <xdr:colOff>962025</xdr:colOff>
          <xdr:row>479</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479</xdr:row>
          <xdr:rowOff>0</xdr:rowOff>
        </xdr:from>
        <xdr:to>
          <xdr:col>1</xdr:col>
          <xdr:colOff>962025</xdr:colOff>
          <xdr:row>480</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480</xdr:row>
          <xdr:rowOff>0</xdr:rowOff>
        </xdr:from>
        <xdr:to>
          <xdr:col>1</xdr:col>
          <xdr:colOff>962025</xdr:colOff>
          <xdr:row>481</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481</xdr:row>
          <xdr:rowOff>0</xdr:rowOff>
        </xdr:from>
        <xdr:to>
          <xdr:col>1</xdr:col>
          <xdr:colOff>962025</xdr:colOff>
          <xdr:row>482</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482</xdr:row>
          <xdr:rowOff>0</xdr:rowOff>
        </xdr:from>
        <xdr:to>
          <xdr:col>1</xdr:col>
          <xdr:colOff>962025</xdr:colOff>
          <xdr:row>483</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483</xdr:row>
          <xdr:rowOff>0</xdr:rowOff>
        </xdr:from>
        <xdr:to>
          <xdr:col>1</xdr:col>
          <xdr:colOff>962025</xdr:colOff>
          <xdr:row>484</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484</xdr:row>
          <xdr:rowOff>0</xdr:rowOff>
        </xdr:from>
        <xdr:to>
          <xdr:col>1</xdr:col>
          <xdr:colOff>962025</xdr:colOff>
          <xdr:row>485</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472</xdr:row>
      <xdr:rowOff>0</xdr:rowOff>
    </xdr:from>
    <xdr:to>
      <xdr:col>12</xdr:col>
      <xdr:colOff>4664</xdr:colOff>
      <xdr:row>487</xdr:row>
      <xdr:rowOff>306551</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8729425" y="145115747"/>
          <a:ext cx="4675929" cy="49048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489</xdr:row>
          <xdr:rowOff>0</xdr:rowOff>
        </xdr:from>
        <xdr:to>
          <xdr:col>1</xdr:col>
          <xdr:colOff>885825</xdr:colOff>
          <xdr:row>490</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492</xdr:row>
          <xdr:rowOff>0</xdr:rowOff>
        </xdr:from>
        <xdr:to>
          <xdr:col>1</xdr:col>
          <xdr:colOff>885825</xdr:colOff>
          <xdr:row>493</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495</xdr:row>
          <xdr:rowOff>0</xdr:rowOff>
        </xdr:from>
        <xdr:to>
          <xdr:col>1</xdr:col>
          <xdr:colOff>981075</xdr:colOff>
          <xdr:row>496</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498</xdr:row>
          <xdr:rowOff>0</xdr:rowOff>
        </xdr:from>
        <xdr:to>
          <xdr:col>1</xdr:col>
          <xdr:colOff>981075</xdr:colOff>
          <xdr:row>499</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499</xdr:row>
          <xdr:rowOff>0</xdr:rowOff>
        </xdr:from>
        <xdr:to>
          <xdr:col>1</xdr:col>
          <xdr:colOff>981075</xdr:colOff>
          <xdr:row>500</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488</xdr:row>
      <xdr:rowOff>0</xdr:rowOff>
    </xdr:from>
    <xdr:to>
      <xdr:col>12</xdr:col>
      <xdr:colOff>4664</xdr:colOff>
      <xdr:row>506</xdr:row>
      <xdr:rowOff>291954</xdr:rowOff>
    </xdr:to>
    <xdr:sp macro="" textlink="">
      <xdr:nvSpPr>
        <xdr:cNvPr id="20" name="TextBox 19">
          <a:hlinkClick xmlns:r="http://schemas.openxmlformats.org/officeDocument/2006/relationships" r:id="rId8"/>
          <a:extLst>
            <a:ext uri="{FF2B5EF4-FFF2-40B4-BE49-F238E27FC236}">
              <a16:creationId xmlns:a16="http://schemas.microsoft.com/office/drawing/2014/main" id="{00000000-0008-0000-0000-000014000000}"/>
            </a:ext>
          </a:extLst>
        </xdr:cNvPr>
        <xdr:cNvSpPr txBox="1"/>
      </xdr:nvSpPr>
      <xdr:spPr>
        <a:xfrm>
          <a:off x="8729425" y="150020575"/>
          <a:ext cx="4675929" cy="642298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Según el Protocolo de Gases de Efecto Invernadero, un componente clave de una gestión eficaz de los gases de efecto invernadero (GEI). GEI es establecer un objetivo de reducción de las emisiones de GEI y hacer un seguimiento de los resultados con respecto al objetivo. Los objetivos de reducción de emisiones podrían abarcar:</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Alcance 1 - Emisiones directas de la empresa relacionadas con la quema de combustibles fósiles in situ;</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Alcance 2 - Emisiones indirectas de la empresa relacionadas con la producción de electricidad, calor o vapor adquiridos;</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Alcance 3 - Emisiones indirectas de la empresa relacionadas con las actividades de la cadena de valor de su empresa, incluidas las emisiones anteriores y posteriores.</a:t>
          </a:r>
          <a:endParaRPr lang="en-BE" sz="1600">
            <a:effectLst/>
            <a:latin typeface="Lucida Sans Unicode" panose="020B0602030504020204" pitchFamily="34" charset="0"/>
            <a:ea typeface="Lucida Sans Unicode" panose="020B0602030504020204" pitchFamily="34" charset="0"/>
          </a:endParaRPr>
        </a:p>
        <a:p>
          <a:endParaRPr lang="en-GB" sz="1100">
            <a:solidFill>
              <a:schemeClr val="dk1"/>
            </a:solidFill>
            <a:effectLst/>
            <a:latin typeface="+mn-lt"/>
            <a:ea typeface="+mn-ea"/>
            <a:cs typeface="+mn-cs"/>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Las empresas pueden establecer diversos objetivos de reducción de GEI, entre los que se incluyen: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Un único objetivo para todas sus emisiones (total de emisiones de alcance 1 + alcance 2 + alcance 3)</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Un único objetivo para sus emisiones totales de alcance 3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Una combinación de objetivos, por ejemplo, un objetivo para el total de emisiones de alcance 1 + 2 + 3, así como objetivos para las categorías individuales de alcance 3. </a:t>
          </a:r>
          <a:endParaRPr lang="en-BE" sz="1600">
            <a:effectLst/>
            <a:latin typeface="Lucida Sans Unicode" panose="020B0602030504020204" pitchFamily="34" charset="0"/>
            <a:ea typeface="Lucida Sans Unicode" panose="020B0602030504020204" pitchFamily="34" charset="0"/>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Para más información, consulte el Estándar de Alcance 3 de la Cadena de Valor Corporativa del GHG Protocol, capítulo 9 Establecimiento de un objetivo de reducción de GEI y seguimiento de las emisiones a lo largo del tiempo, página 100.</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502</xdr:row>
          <xdr:rowOff>0</xdr:rowOff>
        </xdr:from>
        <xdr:to>
          <xdr:col>1</xdr:col>
          <xdr:colOff>885825</xdr:colOff>
          <xdr:row>503</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505</xdr:row>
          <xdr:rowOff>0</xdr:rowOff>
        </xdr:from>
        <xdr:to>
          <xdr:col>1</xdr:col>
          <xdr:colOff>885825</xdr:colOff>
          <xdr:row>506</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508</xdr:row>
          <xdr:rowOff>0</xdr:rowOff>
        </xdr:from>
        <xdr:to>
          <xdr:col>1</xdr:col>
          <xdr:colOff>885825</xdr:colOff>
          <xdr:row>509</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509</xdr:row>
          <xdr:rowOff>0</xdr:rowOff>
        </xdr:from>
        <xdr:to>
          <xdr:col>1</xdr:col>
          <xdr:colOff>885825</xdr:colOff>
          <xdr:row>510</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512</xdr:row>
          <xdr:rowOff>0</xdr:rowOff>
        </xdr:from>
        <xdr:to>
          <xdr:col>1</xdr:col>
          <xdr:colOff>981075</xdr:colOff>
          <xdr:row>513</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515</xdr:row>
          <xdr:rowOff>0</xdr:rowOff>
        </xdr:from>
        <xdr:to>
          <xdr:col>1</xdr:col>
          <xdr:colOff>981075</xdr:colOff>
          <xdr:row>516</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515</xdr:row>
          <xdr:rowOff>0</xdr:rowOff>
        </xdr:from>
        <xdr:to>
          <xdr:col>1</xdr:col>
          <xdr:colOff>981075</xdr:colOff>
          <xdr:row>516</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518</xdr:row>
          <xdr:rowOff>0</xdr:rowOff>
        </xdr:from>
        <xdr:to>
          <xdr:col>1</xdr:col>
          <xdr:colOff>981075</xdr:colOff>
          <xdr:row>518</xdr:row>
          <xdr:rowOff>314325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519</xdr:row>
          <xdr:rowOff>0</xdr:rowOff>
        </xdr:from>
        <xdr:to>
          <xdr:col>1</xdr:col>
          <xdr:colOff>981075</xdr:colOff>
          <xdr:row>519</xdr:row>
          <xdr:rowOff>314325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520</xdr:row>
          <xdr:rowOff>0</xdr:rowOff>
        </xdr:from>
        <xdr:to>
          <xdr:col>1</xdr:col>
          <xdr:colOff>981075</xdr:colOff>
          <xdr:row>520</xdr:row>
          <xdr:rowOff>314325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521</xdr:row>
          <xdr:rowOff>0</xdr:rowOff>
        </xdr:from>
        <xdr:to>
          <xdr:col>1</xdr:col>
          <xdr:colOff>981075</xdr:colOff>
          <xdr:row>521</xdr:row>
          <xdr:rowOff>314325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522</xdr:row>
          <xdr:rowOff>0</xdr:rowOff>
        </xdr:from>
        <xdr:to>
          <xdr:col>1</xdr:col>
          <xdr:colOff>981075</xdr:colOff>
          <xdr:row>522</xdr:row>
          <xdr:rowOff>314325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523</xdr:row>
          <xdr:rowOff>0</xdr:rowOff>
        </xdr:from>
        <xdr:to>
          <xdr:col>1</xdr:col>
          <xdr:colOff>981075</xdr:colOff>
          <xdr:row>524</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507</xdr:row>
      <xdr:rowOff>4926</xdr:rowOff>
    </xdr:from>
    <xdr:to>
      <xdr:col>12</xdr:col>
      <xdr:colOff>6569</xdr:colOff>
      <xdr:row>538</xdr:row>
      <xdr:rowOff>0</xdr:rowOff>
    </xdr:to>
    <xdr:sp macro="" textlink="">
      <xdr:nvSpPr>
        <xdr:cNvPr id="21" name="TextBox 20">
          <a:hlinkClick xmlns:r="http://schemas.openxmlformats.org/officeDocument/2006/relationships" r:id="rId9"/>
          <a:extLst>
            <a:ext uri="{FF2B5EF4-FFF2-40B4-BE49-F238E27FC236}">
              <a16:creationId xmlns:a16="http://schemas.microsoft.com/office/drawing/2014/main" id="{00000000-0008-0000-0000-000015000000}"/>
            </a:ext>
          </a:extLst>
        </xdr:cNvPr>
        <xdr:cNvSpPr txBox="1"/>
      </xdr:nvSpPr>
      <xdr:spPr>
        <a:xfrm>
          <a:off x="12493625" y="150674551"/>
          <a:ext cx="5785069" cy="758332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Las restricciones son una herramienta para proteger la salud humana y el medioambiente de riesgos inaceptables que presentan las sustancias químicas. Las restricciones pueden limitar o prohibir la fabricación, comercialización o uso de una sustancia. Una restricción es aplicable a una sustancia, como tal o en forma de preparado o contenida en artículo, incluidas aquellas para las que no es necesario el registro. También se aplica a las importaciones.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Algunos ejemplos de sustancias peligrosas (restrictivas) son, entre otros: cromo6, plomo, colorantes azoicos, DMF, HAP, ftalatos, PFOS, níquel liberado.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Fuente: Agencia Europea de Sustancias y Preparados Químicos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Ejemplos de reglamentos sobre sustancias restringidas y manipulación de sustancias químicas: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u="sng">
              <a:solidFill>
                <a:schemeClr val="dk1"/>
              </a:solidFill>
              <a:effectLst/>
              <a:latin typeface="+mn-lt"/>
              <a:ea typeface="+mn-ea"/>
              <a:cs typeface="+mn-cs"/>
              <a:hlinkClick xmlns:r="http://schemas.openxmlformats.org/officeDocument/2006/relationships" r:id=""/>
            </a:rPr>
            <a:t>REACH</a:t>
          </a:r>
          <a:r>
            <a:rPr lang="es-ES" sz="1100">
              <a:solidFill>
                <a:schemeClr val="dk1"/>
              </a:solidFill>
              <a:effectLst/>
              <a:latin typeface="+mn-lt"/>
              <a:ea typeface="+mn-ea"/>
              <a:cs typeface="+mn-cs"/>
            </a:rPr>
            <a:t> (Registro, evaluación, autorización y restricción de sustancias químicas) es un reglamento de la Unión Europea que aborda la producción y el uso de sustancias químicas, así como su posible repercusión sobre la salud humana y el medioambiente. El reglamento define y abarca sustancias, preparados y artículos. Los fabricantes e importadores deben recopilar información sobre las propiedades de sus sustancias químicas y registrar la información en una base de datos central gestionada por la Agencia Europea de Sustancias y Preparados Químicos.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u="sng">
              <a:solidFill>
                <a:schemeClr val="dk1"/>
              </a:solidFill>
              <a:effectLst/>
              <a:latin typeface="+mn-lt"/>
              <a:ea typeface="+mn-ea"/>
              <a:cs typeface="+mn-cs"/>
              <a:hlinkClick xmlns:r="http://schemas.openxmlformats.org/officeDocument/2006/relationships" r:id=""/>
            </a:rPr>
            <a:t>RoHS</a:t>
          </a:r>
          <a:r>
            <a:rPr lang="es-ES" sz="1100">
              <a:solidFill>
                <a:schemeClr val="dk1"/>
              </a:solidFill>
              <a:effectLst/>
              <a:latin typeface="+mn-lt"/>
              <a:ea typeface="+mn-ea"/>
              <a:cs typeface="+mn-cs"/>
            </a:rPr>
            <a:t> o las restricciones a la utilización de determinadas sustancias peligrosas en aparatos eléctricos y electrónicos (2011/65/UE) prohíbe la comercialización en la UE de aparatos eléctricos y electrónicos nuevos que sobrepasen los niveles acordados de plomo, cadmio, mercurio y otras sustancias.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u="sng">
              <a:solidFill>
                <a:schemeClr val="dk1"/>
              </a:solidFill>
              <a:effectLst/>
              <a:latin typeface="+mn-lt"/>
              <a:ea typeface="+mn-ea"/>
              <a:cs typeface="+mn-cs"/>
              <a:hlinkClick xmlns:r="http://schemas.openxmlformats.org/officeDocument/2006/relationships" r:id=""/>
            </a:rPr>
            <a:t>Directiva 2000/53/CE</a:t>
          </a:r>
          <a:r>
            <a:rPr lang="es-ES" sz="1100">
              <a:solidFill>
                <a:schemeClr val="dk1"/>
              </a:solidFill>
              <a:effectLst/>
              <a:latin typeface="+mn-lt"/>
              <a:ea typeface="+mn-ea"/>
              <a:cs typeface="+mn-cs"/>
            </a:rPr>
            <a:t> establece medidas que tienen por objeto la prevención de los residuos de los vehículos y, además, la reutilización, el reciclado y otras formas de recuperación de los vehículos al final de su vida útil y de sus componentes, con el fin de reducir la eliminación de residuos, así como la mejora del comportamiento medioambiental de todos los agentes económicos que intervienen en el ciclo de vida de los vehículos y, en especial, de los agentes directamente implicados en el tratamiento de los vehículos al final de su vida útil.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u="sng">
              <a:solidFill>
                <a:schemeClr val="dk1"/>
              </a:solidFill>
              <a:effectLst/>
              <a:latin typeface="+mn-lt"/>
              <a:ea typeface="+mn-ea"/>
              <a:cs typeface="+mn-cs"/>
              <a:hlinkClick xmlns:r="http://schemas.openxmlformats.org/officeDocument/2006/relationships" r:id=""/>
            </a:rPr>
            <a:t>Convención de Minamata sobre el Mercurio</a:t>
          </a:r>
          <a:r>
            <a:rPr lang="es-ES" sz="1100">
              <a:solidFill>
                <a:schemeClr val="dk1"/>
              </a:solidFill>
              <a:effectLst/>
              <a:latin typeface="+mn-lt"/>
              <a:ea typeface="+mn-ea"/>
              <a:cs typeface="+mn-cs"/>
            </a:rPr>
            <a:t> regula el uso del mercurio. La producción de productos que contienen mercurio está permitida en virtud de las excepciones del Anexo A, en virtud de las excepciones registradas, o si existe una estrategia alternativa para el producto comunicada a la Conferencia de las Partes por un país (Art. 4(2) lit. a). El uso de mercurio (compuestos) en los procesos de fabricación está permitido en virtud del Anexo B o de las excepciones registradas (Art. 5(2) y Art. 6). La Convención también aborda el almacenamiento provisional del mercurio y su eliminación una vez que se convierte en un residuo, los lugares contaminados por el mercurio, así como los problemas de salud. Los residuos de mercurio deben ser tratados de acuerdo con el Art. 11(3).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El </a:t>
          </a:r>
          <a:r>
            <a:rPr lang="es-ES" sz="1100" u="sng">
              <a:solidFill>
                <a:schemeClr val="dk1"/>
              </a:solidFill>
              <a:effectLst/>
              <a:latin typeface="+mn-lt"/>
              <a:ea typeface="+mn-ea"/>
              <a:cs typeface="+mn-cs"/>
              <a:hlinkClick xmlns:r="http://schemas.openxmlformats.org/officeDocument/2006/relationships" r:id=""/>
            </a:rPr>
            <a:t>Convenio de Estocolmo sobre Contaminantes Orgánicos Persistentes</a:t>
          </a:r>
          <a:r>
            <a:rPr lang="es-ES" sz="1100">
              <a:solidFill>
                <a:schemeClr val="dk1"/>
              </a:solidFill>
              <a:effectLst/>
              <a:latin typeface="+mn-lt"/>
              <a:ea typeface="+mn-ea"/>
              <a:cs typeface="+mn-cs"/>
            </a:rPr>
            <a:t> regula el uso de los Contaminantes Orgánicos Persistentes. El Convenio exige a sus partes que tomen medidas para eliminar o reducir la liberación de COPs en el medioambiente. La producción y el uso están permitidos para la investigación a escala de laboratorio o como estándar de referencia (Art. 3(5)), en virtud de las excepciones del Anexo I, en virtud del periodo de gracia del Art. 4(2), frase 1, del Reglamento (UE) 2019/1021, o en virtud del Anexo I, parte B, del Reglamento (CE) n.º 850/2004. La manipulación, la recogida, el almacenamiento y la eliminación están permitidos en virtud del Art. 6.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s-ES" sz="1100">
              <a:solidFill>
                <a:schemeClr val="dk1"/>
              </a:solidFill>
              <a:effectLst/>
              <a:latin typeface="+mn-lt"/>
              <a:ea typeface="+mn-ea"/>
              <a:cs typeface="+mn-cs"/>
            </a:rPr>
            <a:t>La </a:t>
          </a:r>
          <a:r>
            <a:rPr lang="es-ES" sz="1100" u="sng">
              <a:solidFill>
                <a:schemeClr val="dk1"/>
              </a:solidFill>
              <a:effectLst/>
              <a:latin typeface="+mn-lt"/>
              <a:ea typeface="+mn-ea"/>
              <a:cs typeface="+mn-cs"/>
              <a:hlinkClick xmlns:r="http://schemas.openxmlformats.org/officeDocument/2006/relationships" r:id=""/>
            </a:rPr>
            <a:t>Convención de Basilea</a:t>
          </a:r>
          <a:r>
            <a:rPr lang="es-ES" sz="1100">
              <a:solidFill>
                <a:schemeClr val="dk1"/>
              </a:solidFill>
              <a:effectLst/>
              <a:latin typeface="+mn-lt"/>
              <a:ea typeface="+mn-ea"/>
              <a:cs typeface="+mn-cs"/>
            </a:rPr>
            <a:t> prohíbe la importación y exportación de residuos peligrosos desde y hacia terceros países y algunos de los países parte. Además de las disposiciones de la convención, hay que tener en cuenta la Directiva 91/689/CEE del Consejo a la hora de definir los residuos peligrosos.</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539</xdr:row>
          <xdr:rowOff>0</xdr:rowOff>
        </xdr:from>
        <xdr:to>
          <xdr:col>1</xdr:col>
          <xdr:colOff>885825</xdr:colOff>
          <xdr:row>540</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542</xdr:row>
          <xdr:rowOff>0</xdr:rowOff>
        </xdr:from>
        <xdr:to>
          <xdr:col>1</xdr:col>
          <xdr:colOff>885825</xdr:colOff>
          <xdr:row>543</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538</xdr:row>
      <xdr:rowOff>0</xdr:rowOff>
    </xdr:from>
    <xdr:to>
      <xdr:col>12</xdr:col>
      <xdr:colOff>4664</xdr:colOff>
      <xdr:row>556</xdr:row>
      <xdr:rowOff>0</xdr:rowOff>
    </xdr:to>
    <xdr:sp macro="" textlink="">
      <xdr:nvSpPr>
        <xdr:cNvPr id="22" name="TextBox 21">
          <a:hlinkClick xmlns:r="http://schemas.openxmlformats.org/officeDocument/2006/relationships" r:id="rId10"/>
          <a:extLst>
            <a:ext uri="{FF2B5EF4-FFF2-40B4-BE49-F238E27FC236}">
              <a16:creationId xmlns:a16="http://schemas.microsoft.com/office/drawing/2014/main" id="{00000000-0008-0000-0000-000016000000}"/>
            </a:ext>
          </a:extLst>
        </xdr:cNvPr>
        <xdr:cNvSpPr txBox="1"/>
      </xdr:nvSpPr>
      <xdr:spPr>
        <a:xfrm>
          <a:off x="9361129" y="166923065"/>
          <a:ext cx="4674987" cy="5530645"/>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s-ES" sz="1100">
              <a:solidFill>
                <a:schemeClr val="dk1"/>
              </a:solidFill>
              <a:effectLst/>
              <a:latin typeface="+mn-lt"/>
              <a:ea typeface="+mn-ea"/>
              <a:cs typeface="+mn-cs"/>
            </a:rPr>
            <a:t>El </a:t>
          </a:r>
          <a:r>
            <a:rPr lang="es-ES" sz="1100" u="sng">
              <a:solidFill>
                <a:schemeClr val="dk1"/>
              </a:solidFill>
              <a:effectLst/>
              <a:latin typeface="+mn-lt"/>
              <a:ea typeface="+mn-ea"/>
              <a:cs typeface="+mn-cs"/>
              <a:hlinkClick xmlns:r="http://schemas.openxmlformats.org/officeDocument/2006/relationships" r:id=""/>
            </a:rPr>
            <a:t>CDP</a:t>
          </a:r>
          <a:r>
            <a:rPr lang="es-ES" sz="1100">
              <a:solidFill>
                <a:schemeClr val="dk1"/>
              </a:solidFill>
              <a:effectLst/>
              <a:latin typeface="+mn-lt"/>
              <a:ea typeface="+mn-ea"/>
              <a:cs typeface="+mn-cs"/>
            </a:rPr>
            <a:t> utiliza la calificación para incentivar a las empresas a medir y gestionar su impacto medioambiental a través de su participación en programas del CDP sobre cambio climático, recursos hídricos, bosques y cadena de suministro. Cada cuestionario del CDP (cambio climático, agua y bosques) tiene una calificación individual.</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11</xdr:row>
          <xdr:rowOff>28575</xdr:rowOff>
        </xdr:from>
        <xdr:to>
          <xdr:col>3</xdr:col>
          <xdr:colOff>28575</xdr:colOff>
          <xdr:row>11</xdr:row>
          <xdr:rowOff>257175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28575</xdr:rowOff>
        </xdr:from>
        <xdr:to>
          <xdr:col>3</xdr:col>
          <xdr:colOff>28575</xdr:colOff>
          <xdr:row>12</xdr:row>
          <xdr:rowOff>257175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28575</xdr:rowOff>
        </xdr:from>
        <xdr:to>
          <xdr:col>3</xdr:col>
          <xdr:colOff>28575</xdr:colOff>
          <xdr:row>13</xdr:row>
          <xdr:rowOff>257175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28575</xdr:rowOff>
        </xdr:from>
        <xdr:to>
          <xdr:col>3</xdr:col>
          <xdr:colOff>28575</xdr:colOff>
          <xdr:row>21</xdr:row>
          <xdr:rowOff>257175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28575</xdr:rowOff>
        </xdr:from>
        <xdr:to>
          <xdr:col>3</xdr:col>
          <xdr:colOff>28575</xdr:colOff>
          <xdr:row>16</xdr:row>
          <xdr:rowOff>257175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28575</xdr:rowOff>
        </xdr:from>
        <xdr:to>
          <xdr:col>3</xdr:col>
          <xdr:colOff>28575</xdr:colOff>
          <xdr:row>17</xdr:row>
          <xdr:rowOff>257175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28575</xdr:rowOff>
        </xdr:from>
        <xdr:to>
          <xdr:col>3</xdr:col>
          <xdr:colOff>28575</xdr:colOff>
          <xdr:row>18</xdr:row>
          <xdr:rowOff>257175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28575</xdr:rowOff>
        </xdr:from>
        <xdr:to>
          <xdr:col>3</xdr:col>
          <xdr:colOff>28575</xdr:colOff>
          <xdr:row>19</xdr:row>
          <xdr:rowOff>257175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28575</xdr:rowOff>
        </xdr:from>
        <xdr:to>
          <xdr:col>3</xdr:col>
          <xdr:colOff>28575</xdr:colOff>
          <xdr:row>20</xdr:row>
          <xdr:rowOff>257175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28575</xdr:rowOff>
        </xdr:from>
        <xdr:to>
          <xdr:col>3</xdr:col>
          <xdr:colOff>28575</xdr:colOff>
          <xdr:row>22</xdr:row>
          <xdr:rowOff>257175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28575</xdr:rowOff>
        </xdr:from>
        <xdr:to>
          <xdr:col>3</xdr:col>
          <xdr:colOff>28575</xdr:colOff>
          <xdr:row>32</xdr:row>
          <xdr:rowOff>257175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28575</xdr:rowOff>
        </xdr:from>
        <xdr:to>
          <xdr:col>3</xdr:col>
          <xdr:colOff>28575</xdr:colOff>
          <xdr:row>33</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28575</xdr:rowOff>
        </xdr:from>
        <xdr:to>
          <xdr:col>3</xdr:col>
          <xdr:colOff>28575</xdr:colOff>
          <xdr:row>34</xdr:row>
          <xdr:rowOff>257175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28575</xdr:rowOff>
        </xdr:from>
        <xdr:to>
          <xdr:col>3</xdr:col>
          <xdr:colOff>28575</xdr:colOff>
          <xdr:row>35</xdr:row>
          <xdr:rowOff>257175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28575</xdr:rowOff>
        </xdr:from>
        <xdr:to>
          <xdr:col>3</xdr:col>
          <xdr:colOff>28575</xdr:colOff>
          <xdr:row>43</xdr:row>
          <xdr:rowOff>257175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28575</xdr:rowOff>
        </xdr:from>
        <xdr:to>
          <xdr:col>3</xdr:col>
          <xdr:colOff>28575</xdr:colOff>
          <xdr:row>32</xdr:row>
          <xdr:rowOff>257175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28575</xdr:rowOff>
        </xdr:from>
        <xdr:to>
          <xdr:col>3</xdr:col>
          <xdr:colOff>28575</xdr:colOff>
          <xdr:row>33</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28575</xdr:rowOff>
        </xdr:from>
        <xdr:to>
          <xdr:col>3</xdr:col>
          <xdr:colOff>28575</xdr:colOff>
          <xdr:row>41</xdr:row>
          <xdr:rowOff>257175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28575</xdr:rowOff>
        </xdr:from>
        <xdr:to>
          <xdr:col>3</xdr:col>
          <xdr:colOff>28575</xdr:colOff>
          <xdr:row>36</xdr:row>
          <xdr:rowOff>257175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28575</xdr:rowOff>
        </xdr:from>
        <xdr:to>
          <xdr:col>3</xdr:col>
          <xdr:colOff>28575</xdr:colOff>
          <xdr:row>37</xdr:row>
          <xdr:rowOff>257175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28575</xdr:rowOff>
        </xdr:from>
        <xdr:to>
          <xdr:col>3</xdr:col>
          <xdr:colOff>28575</xdr:colOff>
          <xdr:row>38</xdr:row>
          <xdr:rowOff>257175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39</xdr:row>
          <xdr:rowOff>28575</xdr:rowOff>
        </xdr:from>
        <xdr:to>
          <xdr:col>3</xdr:col>
          <xdr:colOff>28575</xdr:colOff>
          <xdr:row>39</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28575</xdr:rowOff>
        </xdr:from>
        <xdr:to>
          <xdr:col>3</xdr:col>
          <xdr:colOff>28575</xdr:colOff>
          <xdr:row>40</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28575</xdr:rowOff>
        </xdr:from>
        <xdr:to>
          <xdr:col>3</xdr:col>
          <xdr:colOff>28575</xdr:colOff>
          <xdr:row>42</xdr:row>
          <xdr:rowOff>257175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28575</xdr:rowOff>
        </xdr:from>
        <xdr:to>
          <xdr:col>3</xdr:col>
          <xdr:colOff>28575</xdr:colOff>
          <xdr:row>31</xdr:row>
          <xdr:rowOff>257175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28575</xdr:rowOff>
        </xdr:from>
        <xdr:to>
          <xdr:col>3</xdr:col>
          <xdr:colOff>28575</xdr:colOff>
          <xdr:row>31</xdr:row>
          <xdr:rowOff>257175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104</xdr:row>
          <xdr:rowOff>0</xdr:rowOff>
        </xdr:from>
        <xdr:to>
          <xdr:col>1</xdr:col>
          <xdr:colOff>904875</xdr:colOff>
          <xdr:row>105</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105</xdr:row>
          <xdr:rowOff>0</xdr:rowOff>
        </xdr:from>
        <xdr:to>
          <xdr:col>1</xdr:col>
          <xdr:colOff>904875</xdr:colOff>
          <xdr:row>106</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108</xdr:row>
          <xdr:rowOff>0</xdr:rowOff>
        </xdr:from>
        <xdr:to>
          <xdr:col>1</xdr:col>
          <xdr:colOff>904875</xdr:colOff>
          <xdr:row>109</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123</xdr:row>
          <xdr:rowOff>0</xdr:rowOff>
        </xdr:from>
        <xdr:to>
          <xdr:col>1</xdr:col>
          <xdr:colOff>885825</xdr:colOff>
          <xdr:row>124</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287</xdr:row>
          <xdr:rowOff>0</xdr:rowOff>
        </xdr:from>
        <xdr:to>
          <xdr:col>1</xdr:col>
          <xdr:colOff>866775</xdr:colOff>
          <xdr:row>288</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288</xdr:row>
          <xdr:rowOff>0</xdr:rowOff>
        </xdr:from>
        <xdr:to>
          <xdr:col>1</xdr:col>
          <xdr:colOff>866775</xdr:colOff>
          <xdr:row>289</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289</xdr:row>
          <xdr:rowOff>0</xdr:rowOff>
        </xdr:from>
        <xdr:to>
          <xdr:col>1</xdr:col>
          <xdr:colOff>866775</xdr:colOff>
          <xdr:row>290</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290</xdr:row>
          <xdr:rowOff>0</xdr:rowOff>
        </xdr:from>
        <xdr:to>
          <xdr:col>1</xdr:col>
          <xdr:colOff>866775</xdr:colOff>
          <xdr:row>291</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291</xdr:row>
          <xdr:rowOff>0</xdr:rowOff>
        </xdr:from>
        <xdr:to>
          <xdr:col>1</xdr:col>
          <xdr:colOff>866775</xdr:colOff>
          <xdr:row>292</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292</xdr:row>
          <xdr:rowOff>0</xdr:rowOff>
        </xdr:from>
        <xdr:to>
          <xdr:col>1</xdr:col>
          <xdr:colOff>866775</xdr:colOff>
          <xdr:row>293</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293</xdr:row>
          <xdr:rowOff>0</xdr:rowOff>
        </xdr:from>
        <xdr:to>
          <xdr:col>1</xdr:col>
          <xdr:colOff>866775</xdr:colOff>
          <xdr:row>294</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413</xdr:row>
          <xdr:rowOff>28575</xdr:rowOff>
        </xdr:from>
        <xdr:to>
          <xdr:col>1</xdr:col>
          <xdr:colOff>657225</xdr:colOff>
          <xdr:row>413</xdr:row>
          <xdr:rowOff>304800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421</xdr:row>
          <xdr:rowOff>0</xdr:rowOff>
        </xdr:from>
        <xdr:to>
          <xdr:col>1</xdr:col>
          <xdr:colOff>685800</xdr:colOff>
          <xdr:row>421</xdr:row>
          <xdr:rowOff>295275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429</xdr:row>
          <xdr:rowOff>0</xdr:rowOff>
        </xdr:from>
        <xdr:to>
          <xdr:col>1</xdr:col>
          <xdr:colOff>600075</xdr:colOff>
          <xdr:row>429</xdr:row>
          <xdr:rowOff>295275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434</xdr:row>
      <xdr:rowOff>0</xdr:rowOff>
    </xdr:from>
    <xdr:to>
      <xdr:col>12</xdr:col>
      <xdr:colOff>4664</xdr:colOff>
      <xdr:row>455</xdr:row>
      <xdr:rowOff>308428</xdr:rowOff>
    </xdr:to>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8353425" y="122367675"/>
          <a:ext cx="7024589" cy="679495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effectLst/>
              <a:latin typeface="Frutiger LT 47 LightCn"/>
              <a:ea typeface="Lucida Sans Unicode" panose="020B0602030504020204" pitchFamily="34" charset="0"/>
            </a:rPr>
            <a:t>Un sistema de gestión energética es un proceso sistemático para mejorar continuamente el rendimiento energético y maximizar el ahorro de energía. Un sistema de gestión puede desarrollarse internamente o de acuerdo con normas nacionales o internacionales. Los sistemas de gestión certificados otorgan una mayor garantía a las partes interesadas, ya que demuestran que la empresa está comprometida a llevar a cabo su negocio de una manera sostenible y que ha implementado todos los procesos necesarios. Aunque el SAQ también reconoce los sistemas de gestión desarrollados internamente, se obtiene un mejor resultado si el sistema de gestión está certificado de acuerdo con normas reconocidas internacionalmente.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effectLst/>
              <a:latin typeface="Frutiger LT 47 LightCn"/>
              <a:ea typeface="Lucida Sans Unicode" panose="020B0602030504020204" pitchFamily="34" charset="0"/>
            </a:rPr>
            <a:t>Norma de certificación relevante aceptada internacionalmente: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s-ES" sz="1100">
              <a:effectLst/>
              <a:latin typeface="Frutiger LT 47 LightCn"/>
              <a:ea typeface="Lucida Sans Unicode" panose="020B0602030504020204" pitchFamily="34" charset="0"/>
            </a:rPr>
            <a:t>ISO 50001 - Gestión de la energía </a:t>
          </a:r>
          <a:endParaRPr lang="en-BE" sz="1600">
            <a:effectLst/>
            <a:latin typeface="Lucida Sans Unicode" panose="020B0602030504020204" pitchFamily="34" charset="0"/>
            <a:ea typeface="Lucida Sans Unicode" panose="020B0602030504020204" pitchFamily="34" charset="0"/>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435</xdr:row>
          <xdr:rowOff>28575</xdr:rowOff>
        </xdr:from>
        <xdr:to>
          <xdr:col>1</xdr:col>
          <xdr:colOff>657225</xdr:colOff>
          <xdr:row>435</xdr:row>
          <xdr:rowOff>304800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443</xdr:row>
          <xdr:rowOff>0</xdr:rowOff>
        </xdr:from>
        <xdr:to>
          <xdr:col>1</xdr:col>
          <xdr:colOff>685800</xdr:colOff>
          <xdr:row>443</xdr:row>
          <xdr:rowOff>295275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451</xdr:row>
          <xdr:rowOff>0</xdr:rowOff>
        </xdr:from>
        <xdr:to>
          <xdr:col>1</xdr:col>
          <xdr:colOff>600075</xdr:colOff>
          <xdr:row>451</xdr:row>
          <xdr:rowOff>295275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454</xdr:row>
          <xdr:rowOff>0</xdr:rowOff>
        </xdr:from>
        <xdr:to>
          <xdr:col>1</xdr:col>
          <xdr:colOff>600075</xdr:colOff>
          <xdr:row>454</xdr:row>
          <xdr:rowOff>295275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565</xdr:row>
          <xdr:rowOff>0</xdr:rowOff>
        </xdr:from>
        <xdr:to>
          <xdr:col>1</xdr:col>
          <xdr:colOff>981075</xdr:colOff>
          <xdr:row>566</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566</xdr:row>
          <xdr:rowOff>0</xdr:rowOff>
        </xdr:from>
        <xdr:to>
          <xdr:col>1</xdr:col>
          <xdr:colOff>981075</xdr:colOff>
          <xdr:row>567</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567</xdr:row>
          <xdr:rowOff>0</xdr:rowOff>
        </xdr:from>
        <xdr:to>
          <xdr:col>1</xdr:col>
          <xdr:colOff>981075</xdr:colOff>
          <xdr:row>568</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568</xdr:row>
          <xdr:rowOff>0</xdr:rowOff>
        </xdr:from>
        <xdr:to>
          <xdr:col>1</xdr:col>
          <xdr:colOff>981075</xdr:colOff>
          <xdr:row>569</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569</xdr:row>
          <xdr:rowOff>0</xdr:rowOff>
        </xdr:from>
        <xdr:to>
          <xdr:col>1</xdr:col>
          <xdr:colOff>981075</xdr:colOff>
          <xdr:row>570</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570</xdr:row>
          <xdr:rowOff>0</xdr:rowOff>
        </xdr:from>
        <xdr:to>
          <xdr:col>1</xdr:col>
          <xdr:colOff>981075</xdr:colOff>
          <xdr:row>571</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571</xdr:row>
          <xdr:rowOff>0</xdr:rowOff>
        </xdr:from>
        <xdr:to>
          <xdr:col>1</xdr:col>
          <xdr:colOff>981075</xdr:colOff>
          <xdr:row>572</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572</xdr:row>
          <xdr:rowOff>0</xdr:rowOff>
        </xdr:from>
        <xdr:to>
          <xdr:col>1</xdr:col>
          <xdr:colOff>981075</xdr:colOff>
          <xdr:row>573</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573</xdr:row>
          <xdr:rowOff>0</xdr:rowOff>
        </xdr:from>
        <xdr:to>
          <xdr:col>1</xdr:col>
          <xdr:colOff>981075</xdr:colOff>
          <xdr:row>574</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574</xdr:row>
          <xdr:rowOff>0</xdr:rowOff>
        </xdr:from>
        <xdr:to>
          <xdr:col>1</xdr:col>
          <xdr:colOff>981075</xdr:colOff>
          <xdr:row>575</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575</xdr:row>
          <xdr:rowOff>0</xdr:rowOff>
        </xdr:from>
        <xdr:to>
          <xdr:col>1</xdr:col>
          <xdr:colOff>981075</xdr:colOff>
          <xdr:row>576</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576</xdr:row>
          <xdr:rowOff>0</xdr:rowOff>
        </xdr:from>
        <xdr:to>
          <xdr:col>1</xdr:col>
          <xdr:colOff>981075</xdr:colOff>
          <xdr:row>577</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557</xdr:row>
      <xdr:rowOff>0</xdr:rowOff>
    </xdr:from>
    <xdr:to>
      <xdr:col>12</xdr:col>
      <xdr:colOff>4664</xdr:colOff>
      <xdr:row>642</xdr:row>
      <xdr:rowOff>0</xdr:rowOff>
    </xdr:to>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8458200" y="164922200"/>
          <a:ext cx="7027764" cy="262763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rgbClr val="000000"/>
              </a:solidFill>
              <a:effectLst/>
              <a:latin typeface="Frutiger LT 47 LightCn"/>
              <a:ea typeface="Times New Roman" panose="02020603050405020304" pitchFamily="18" charset="0"/>
              <a:cs typeface="Calibri" panose="020F0502020204030204" pitchFamily="34" charset="0"/>
            </a:rPr>
            <a:t>Los requisitos de RSC/Sostenibilidad para los proveedores suelen establecerse en un documento de código de Conducta específico para proveedores o en un documento de conducta de la empresa que se aplica tanto a los empleados internos como a los socios comerciales externos, como los proveedores. El objetivo, a través de estos requisitos de RSC, debe ser promover unas condiciones de trabajo saludables, los derechos humanos y la responsabilidad medioambiental en toda la cadena de suministro. </a:t>
          </a:r>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BE" sz="1100" b="0" i="0" u="none" strike="noStrike">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Si una empresa establece requisitos para sus proveedores, debe tener medios para supervisar la aplicación de estos requisitos en las operaciones comerciales de su proveedor. La supervisión de los proveedores proporciona información e identifica las áreas en las que se pueden realizar mejor</a:t>
          </a:r>
        </a:p>
        <a:p>
          <a:r>
            <a:rPr lang="en-US" sz="1100">
              <a:solidFill>
                <a:schemeClr val="dk1"/>
              </a:solidFill>
              <a:effectLst/>
              <a:latin typeface="+mn-lt"/>
              <a:ea typeface="+mn-ea"/>
              <a:cs typeface="+mn-cs"/>
            </a:rPr>
            <a:t>as positivas en colaboración. Esto se puede lograr mediante: </a:t>
          </a: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endParaRPr lang="es-ES" sz="1100">
            <a:solidFill>
              <a:schemeClr val="dk1"/>
            </a:solidFill>
            <a:effectLst/>
            <a:latin typeface="+mn-lt"/>
            <a:ea typeface="+mn-ea"/>
            <a:cs typeface="+mn-cs"/>
          </a:endParaRPr>
        </a:p>
        <a:p>
          <a:pPr marL="342900" lvl="0" indent="-342900">
            <a:buClr>
              <a:srgbClr val="138B44"/>
            </a:buClr>
            <a:buSzPts val="700"/>
            <a:buFont typeface="Lucida Sans Unicode" panose="020B0602030504020204" pitchFamily="34" charset="0"/>
            <a:buChar char="&gt;"/>
          </a:pPr>
          <a:r>
            <a:rPr lang="es-ES" sz="1100">
              <a:solidFill>
                <a:schemeClr val="dk1"/>
              </a:solidFill>
              <a:effectLst/>
              <a:latin typeface="+mn-lt"/>
              <a:ea typeface="+mn-ea"/>
              <a:cs typeface="+mn-cs"/>
            </a:rPr>
            <a:t>Una erna llevada a cabo por organizaciones independientes, como registradores (</a:t>
          </a:r>
          <a:r>
            <a:rPr lang="es-ES" sz="1100">
              <a:solidFill>
                <a:srgbClr val="000000"/>
              </a:solidFill>
              <a:effectLst/>
              <a:latin typeface="Frutiger LT 47 LightCn"/>
              <a:ea typeface="Times New Roman" panose="02020603050405020304" pitchFamily="18" charset="0"/>
              <a:cs typeface="Calibri" panose="020F0502020204030204" pitchFamily="34" charset="0"/>
            </a:rPr>
            <a:t>Una auditoría de tercera parte, que se trata de una auditoría externa llevada a cabo por organizaciones independientes, como registradores (organismos de certificación) o reguladores. </a:t>
          </a:r>
        </a:p>
        <a:p>
          <a:pPr marL="342900" lvl="0" indent="-342900">
            <a:buClr>
              <a:srgbClr val="138B44"/>
            </a:buClr>
            <a:buSzPts val="700"/>
            <a:buFont typeface="Lucida Sans Unicode" panose="020B0602030504020204" pitchFamily="34" charset="0"/>
            <a:buChar char="&gt;"/>
          </a:pPr>
          <a:endParaRPr lang="es-ES" sz="1100">
            <a:solidFill>
              <a:srgbClr val="000000"/>
            </a:solidFill>
            <a:effectLst/>
            <a:latin typeface="Frutiger LT 47 LightCn"/>
            <a:ea typeface="Lucida Sans Unicode" panose="020B0602030504020204" pitchFamily="34" charset="0"/>
            <a:cs typeface="Calibri" panose="020F0502020204030204" pitchFamily="34" charset="0"/>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es-ES" sz="1100">
              <a:solidFill>
                <a:schemeClr val="dk1"/>
              </a:solidFill>
              <a:effectLst/>
              <a:latin typeface="+mn-lt"/>
              <a:ea typeface="+mn-ea"/>
              <a:cs typeface="+mn-cs"/>
            </a:rPr>
            <a:t>Una auditoría de segunda parte, que se trata de una auditoría externa llevada a cabo por clientes u otra organización en su nombre. También pueden realizarla los reguladores o cualquier entidad externa que tenga un interés formal en una organización. </a:t>
          </a:r>
          <a:endParaRPr lang="en-BE" sz="1100">
            <a:solidFill>
              <a:schemeClr val="dk1"/>
            </a:solidFill>
            <a:effectLst/>
            <a:latin typeface="+mn-lt"/>
            <a:ea typeface="+mn-ea"/>
            <a:cs typeface="+mn-cs"/>
          </a:endParaRPr>
        </a:p>
        <a:p>
          <a:pPr marL="342900" lvl="0" indent="-342900">
            <a:buClr>
              <a:srgbClr val="138B44"/>
            </a:buClr>
            <a:buSzPts val="700"/>
            <a:buFont typeface="Lucida Sans Unicode" panose="020B0602030504020204" pitchFamily="34" charset="0"/>
            <a:buChar char="&gt;"/>
          </a:pPr>
          <a:endParaRPr lang="es-ES" sz="1100">
            <a:solidFill>
              <a:srgbClr val="000000"/>
            </a:solidFill>
            <a:effectLst/>
            <a:latin typeface="Frutiger LT 47 LightCn"/>
            <a:ea typeface="Lucida Sans Unicode" panose="020B0602030504020204" pitchFamily="34" charset="0"/>
            <a:cs typeface="Calibri" panose="020F0502020204030204" pitchFamily="34" charset="0"/>
          </a:endParaRPr>
        </a:p>
        <a:p>
          <a:pPr marL="342900" lvl="0" indent="-342900">
            <a:buClr>
              <a:srgbClr val="138B44"/>
            </a:buClr>
            <a:buSzPts val="700"/>
            <a:buFont typeface="Lucida Sans Unicode" panose="020B0602030504020204" pitchFamily="34" charset="0"/>
            <a:buChar char="&gt;"/>
          </a:pPr>
          <a:r>
            <a:rPr lang="es-ES" sz="1100">
              <a:solidFill>
                <a:schemeClr val="dk1"/>
              </a:solidFill>
              <a:effectLst/>
              <a:latin typeface="+mn-lt"/>
              <a:ea typeface="+mn-ea"/>
              <a:cs typeface="+mn-cs"/>
            </a:rPr>
            <a:t>Un Cuestionario de evaluación de la sostenibilidad (SAQ) que se puede utilizar para evaluar las actividades de RSC y sostenibilidad de una cadena de suministro, e identificar posibles mejoras.</a:t>
          </a:r>
          <a:endParaRPr lang="en-BE" sz="1600">
            <a:effectLst/>
            <a:latin typeface="Lucida Sans Unicode" panose="020B0602030504020204" pitchFamily="34" charset="0"/>
            <a:ea typeface="Lucida Sans Unicode" panose="020B0602030504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558</xdr:row>
          <xdr:rowOff>0</xdr:rowOff>
        </xdr:from>
        <xdr:to>
          <xdr:col>1</xdr:col>
          <xdr:colOff>885825</xdr:colOff>
          <xdr:row>559</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561</xdr:row>
          <xdr:rowOff>0</xdr:rowOff>
        </xdr:from>
        <xdr:to>
          <xdr:col>1</xdr:col>
          <xdr:colOff>885825</xdr:colOff>
          <xdr:row>562</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579</xdr:row>
          <xdr:rowOff>0</xdr:rowOff>
        </xdr:from>
        <xdr:to>
          <xdr:col>1</xdr:col>
          <xdr:colOff>981075</xdr:colOff>
          <xdr:row>580</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582</xdr:row>
          <xdr:rowOff>0</xdr:rowOff>
        </xdr:from>
        <xdr:to>
          <xdr:col>1</xdr:col>
          <xdr:colOff>962025</xdr:colOff>
          <xdr:row>583</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583</xdr:row>
          <xdr:rowOff>0</xdr:rowOff>
        </xdr:from>
        <xdr:to>
          <xdr:col>1</xdr:col>
          <xdr:colOff>962025</xdr:colOff>
          <xdr:row>584</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584</xdr:row>
          <xdr:rowOff>0</xdr:rowOff>
        </xdr:from>
        <xdr:to>
          <xdr:col>1</xdr:col>
          <xdr:colOff>962025</xdr:colOff>
          <xdr:row>585</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585</xdr:row>
          <xdr:rowOff>0</xdr:rowOff>
        </xdr:from>
        <xdr:to>
          <xdr:col>1</xdr:col>
          <xdr:colOff>962025</xdr:colOff>
          <xdr:row>586</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586</xdr:row>
          <xdr:rowOff>0</xdr:rowOff>
        </xdr:from>
        <xdr:to>
          <xdr:col>1</xdr:col>
          <xdr:colOff>962025</xdr:colOff>
          <xdr:row>587</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587</xdr:row>
          <xdr:rowOff>0</xdr:rowOff>
        </xdr:from>
        <xdr:to>
          <xdr:col>1</xdr:col>
          <xdr:colOff>962025</xdr:colOff>
          <xdr:row>588</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588</xdr:row>
          <xdr:rowOff>0</xdr:rowOff>
        </xdr:from>
        <xdr:to>
          <xdr:col>1</xdr:col>
          <xdr:colOff>962025</xdr:colOff>
          <xdr:row>589</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589</xdr:row>
          <xdr:rowOff>0</xdr:rowOff>
        </xdr:from>
        <xdr:to>
          <xdr:col>1</xdr:col>
          <xdr:colOff>962025</xdr:colOff>
          <xdr:row>590</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590</xdr:row>
          <xdr:rowOff>0</xdr:rowOff>
        </xdr:from>
        <xdr:to>
          <xdr:col>1</xdr:col>
          <xdr:colOff>962025</xdr:colOff>
          <xdr:row>591</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591</xdr:row>
          <xdr:rowOff>0</xdr:rowOff>
        </xdr:from>
        <xdr:to>
          <xdr:col>1</xdr:col>
          <xdr:colOff>962025</xdr:colOff>
          <xdr:row>592</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594</xdr:row>
          <xdr:rowOff>0</xdr:rowOff>
        </xdr:from>
        <xdr:to>
          <xdr:col>1</xdr:col>
          <xdr:colOff>962025</xdr:colOff>
          <xdr:row>595</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595</xdr:row>
          <xdr:rowOff>0</xdr:rowOff>
        </xdr:from>
        <xdr:to>
          <xdr:col>1</xdr:col>
          <xdr:colOff>962025</xdr:colOff>
          <xdr:row>596</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596</xdr:row>
          <xdr:rowOff>0</xdr:rowOff>
        </xdr:from>
        <xdr:to>
          <xdr:col>1</xdr:col>
          <xdr:colOff>962025</xdr:colOff>
          <xdr:row>597</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597</xdr:row>
          <xdr:rowOff>0</xdr:rowOff>
        </xdr:from>
        <xdr:to>
          <xdr:col>1</xdr:col>
          <xdr:colOff>962025</xdr:colOff>
          <xdr:row>598</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598</xdr:row>
          <xdr:rowOff>0</xdr:rowOff>
        </xdr:from>
        <xdr:to>
          <xdr:col>1</xdr:col>
          <xdr:colOff>962025</xdr:colOff>
          <xdr:row>599</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599</xdr:row>
          <xdr:rowOff>0</xdr:rowOff>
        </xdr:from>
        <xdr:to>
          <xdr:col>1</xdr:col>
          <xdr:colOff>962025</xdr:colOff>
          <xdr:row>600</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600</xdr:row>
          <xdr:rowOff>0</xdr:rowOff>
        </xdr:from>
        <xdr:to>
          <xdr:col>1</xdr:col>
          <xdr:colOff>962025</xdr:colOff>
          <xdr:row>601</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601</xdr:row>
          <xdr:rowOff>0</xdr:rowOff>
        </xdr:from>
        <xdr:to>
          <xdr:col>1</xdr:col>
          <xdr:colOff>962025</xdr:colOff>
          <xdr:row>602</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602</xdr:row>
          <xdr:rowOff>0</xdr:rowOff>
        </xdr:from>
        <xdr:to>
          <xdr:col>1</xdr:col>
          <xdr:colOff>962025</xdr:colOff>
          <xdr:row>603</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603</xdr:row>
          <xdr:rowOff>0</xdr:rowOff>
        </xdr:from>
        <xdr:to>
          <xdr:col>1</xdr:col>
          <xdr:colOff>962025</xdr:colOff>
          <xdr:row>604</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604</xdr:row>
          <xdr:rowOff>0</xdr:rowOff>
        </xdr:from>
        <xdr:to>
          <xdr:col>1</xdr:col>
          <xdr:colOff>962025</xdr:colOff>
          <xdr:row>605</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605</xdr:row>
          <xdr:rowOff>0</xdr:rowOff>
        </xdr:from>
        <xdr:to>
          <xdr:col>1</xdr:col>
          <xdr:colOff>962025</xdr:colOff>
          <xdr:row>606</xdr:row>
          <xdr:rowOff>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606</xdr:row>
          <xdr:rowOff>0</xdr:rowOff>
        </xdr:from>
        <xdr:to>
          <xdr:col>1</xdr:col>
          <xdr:colOff>962025</xdr:colOff>
          <xdr:row>607</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607</xdr:row>
          <xdr:rowOff>0</xdr:rowOff>
        </xdr:from>
        <xdr:to>
          <xdr:col>1</xdr:col>
          <xdr:colOff>962025</xdr:colOff>
          <xdr:row>608</xdr:row>
          <xdr:rowOff>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608</xdr:row>
          <xdr:rowOff>0</xdr:rowOff>
        </xdr:from>
        <xdr:to>
          <xdr:col>1</xdr:col>
          <xdr:colOff>962025</xdr:colOff>
          <xdr:row>609</xdr:row>
          <xdr:rowOff>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612</xdr:row>
          <xdr:rowOff>0</xdr:rowOff>
        </xdr:from>
        <xdr:to>
          <xdr:col>1</xdr:col>
          <xdr:colOff>962025</xdr:colOff>
          <xdr:row>613</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613</xdr:row>
          <xdr:rowOff>0</xdr:rowOff>
        </xdr:from>
        <xdr:to>
          <xdr:col>1</xdr:col>
          <xdr:colOff>962025</xdr:colOff>
          <xdr:row>614</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616</xdr:row>
          <xdr:rowOff>0</xdr:rowOff>
        </xdr:from>
        <xdr:to>
          <xdr:col>1</xdr:col>
          <xdr:colOff>885825</xdr:colOff>
          <xdr:row>617</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619</xdr:row>
          <xdr:rowOff>0</xdr:rowOff>
        </xdr:from>
        <xdr:to>
          <xdr:col>1</xdr:col>
          <xdr:colOff>885825</xdr:colOff>
          <xdr:row>620</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642</xdr:row>
      <xdr:rowOff>0</xdr:rowOff>
    </xdr:from>
    <xdr:to>
      <xdr:col>12</xdr:col>
      <xdr:colOff>4664</xdr:colOff>
      <xdr:row>658</xdr:row>
      <xdr:rowOff>0</xdr:rowOff>
    </xdr:to>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8553450" y="191147700"/>
          <a:ext cx="7015064" cy="48768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619</xdr:row>
          <xdr:rowOff>0</xdr:rowOff>
        </xdr:from>
        <xdr:to>
          <xdr:col>1</xdr:col>
          <xdr:colOff>885825</xdr:colOff>
          <xdr:row>620</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622</xdr:row>
          <xdr:rowOff>0</xdr:rowOff>
        </xdr:from>
        <xdr:to>
          <xdr:col>1</xdr:col>
          <xdr:colOff>885825</xdr:colOff>
          <xdr:row>623</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622</xdr:row>
          <xdr:rowOff>0</xdr:rowOff>
        </xdr:from>
        <xdr:to>
          <xdr:col>1</xdr:col>
          <xdr:colOff>885825</xdr:colOff>
          <xdr:row>623</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625</xdr:row>
          <xdr:rowOff>0</xdr:rowOff>
        </xdr:from>
        <xdr:to>
          <xdr:col>1</xdr:col>
          <xdr:colOff>885825</xdr:colOff>
          <xdr:row>626</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625</xdr:row>
          <xdr:rowOff>0</xdr:rowOff>
        </xdr:from>
        <xdr:to>
          <xdr:col>1</xdr:col>
          <xdr:colOff>885825</xdr:colOff>
          <xdr:row>626</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628</xdr:row>
          <xdr:rowOff>0</xdr:rowOff>
        </xdr:from>
        <xdr:to>
          <xdr:col>1</xdr:col>
          <xdr:colOff>885825</xdr:colOff>
          <xdr:row>629</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628</xdr:row>
          <xdr:rowOff>0</xdr:rowOff>
        </xdr:from>
        <xdr:to>
          <xdr:col>1</xdr:col>
          <xdr:colOff>885825</xdr:colOff>
          <xdr:row>629</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631</xdr:row>
          <xdr:rowOff>0</xdr:rowOff>
        </xdr:from>
        <xdr:to>
          <xdr:col>1</xdr:col>
          <xdr:colOff>885825</xdr:colOff>
          <xdr:row>632</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634</xdr:row>
          <xdr:rowOff>0</xdr:rowOff>
        </xdr:from>
        <xdr:to>
          <xdr:col>1</xdr:col>
          <xdr:colOff>885825</xdr:colOff>
          <xdr:row>635</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634</xdr:row>
          <xdr:rowOff>0</xdr:rowOff>
        </xdr:from>
        <xdr:to>
          <xdr:col>1</xdr:col>
          <xdr:colOff>885825</xdr:colOff>
          <xdr:row>635</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637</xdr:row>
          <xdr:rowOff>0</xdr:rowOff>
        </xdr:from>
        <xdr:to>
          <xdr:col>1</xdr:col>
          <xdr:colOff>885825</xdr:colOff>
          <xdr:row>638</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637</xdr:row>
          <xdr:rowOff>0</xdr:rowOff>
        </xdr:from>
        <xdr:to>
          <xdr:col>1</xdr:col>
          <xdr:colOff>885825</xdr:colOff>
          <xdr:row>638</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640</xdr:row>
          <xdr:rowOff>0</xdr:rowOff>
        </xdr:from>
        <xdr:to>
          <xdr:col>1</xdr:col>
          <xdr:colOff>885825</xdr:colOff>
          <xdr:row>641</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640</xdr:row>
          <xdr:rowOff>0</xdr:rowOff>
        </xdr:from>
        <xdr:to>
          <xdr:col>1</xdr:col>
          <xdr:colOff>885825</xdr:colOff>
          <xdr:row>641</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643</xdr:row>
          <xdr:rowOff>0</xdr:rowOff>
        </xdr:from>
        <xdr:to>
          <xdr:col>1</xdr:col>
          <xdr:colOff>885825</xdr:colOff>
          <xdr:row>644</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644</xdr:row>
          <xdr:rowOff>0</xdr:rowOff>
        </xdr:from>
        <xdr:to>
          <xdr:col>1</xdr:col>
          <xdr:colOff>885825</xdr:colOff>
          <xdr:row>645</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647</xdr:row>
          <xdr:rowOff>0</xdr:rowOff>
        </xdr:from>
        <xdr:to>
          <xdr:col>1</xdr:col>
          <xdr:colOff>885825</xdr:colOff>
          <xdr:row>648</xdr:row>
          <xdr:rowOff>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648</xdr:row>
          <xdr:rowOff>0</xdr:rowOff>
        </xdr:from>
        <xdr:to>
          <xdr:col>1</xdr:col>
          <xdr:colOff>885825</xdr:colOff>
          <xdr:row>649</xdr:row>
          <xdr:rowOff>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649</xdr:row>
          <xdr:rowOff>0</xdr:rowOff>
        </xdr:from>
        <xdr:to>
          <xdr:col>1</xdr:col>
          <xdr:colOff>885825</xdr:colOff>
          <xdr:row>650</xdr:row>
          <xdr:rowOff>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652</xdr:row>
          <xdr:rowOff>0</xdr:rowOff>
        </xdr:from>
        <xdr:to>
          <xdr:col>1</xdr:col>
          <xdr:colOff>885825</xdr:colOff>
          <xdr:row>653</xdr:row>
          <xdr:rowOff>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653</xdr:row>
          <xdr:rowOff>0</xdr:rowOff>
        </xdr:from>
        <xdr:to>
          <xdr:col>1</xdr:col>
          <xdr:colOff>885825</xdr:colOff>
          <xdr:row>654</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654</xdr:row>
          <xdr:rowOff>0</xdr:rowOff>
        </xdr:from>
        <xdr:to>
          <xdr:col>1</xdr:col>
          <xdr:colOff>885825</xdr:colOff>
          <xdr:row>655</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655</xdr:row>
          <xdr:rowOff>0</xdr:rowOff>
        </xdr:from>
        <xdr:to>
          <xdr:col>1</xdr:col>
          <xdr:colOff>885825</xdr:colOff>
          <xdr:row>656</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656</xdr:row>
          <xdr:rowOff>0</xdr:rowOff>
        </xdr:from>
        <xdr:to>
          <xdr:col>1</xdr:col>
          <xdr:colOff>885825</xdr:colOff>
          <xdr:row>657</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660</xdr:row>
      <xdr:rowOff>10886</xdr:rowOff>
    </xdr:from>
    <xdr:to>
      <xdr:col>12</xdr:col>
      <xdr:colOff>4664</xdr:colOff>
      <xdr:row>746</xdr:row>
      <xdr:rowOff>289560</xdr:rowOff>
    </xdr:to>
    <xdr:sp macro="" textlink="">
      <xdr:nvSpPr>
        <xdr:cNvPr id="314" name="TextBox 313">
          <a:hlinkClick xmlns:r="http://schemas.openxmlformats.org/officeDocument/2006/relationships" r:id="rId11"/>
          <a:extLst>
            <a:ext uri="{FF2B5EF4-FFF2-40B4-BE49-F238E27FC236}">
              <a16:creationId xmlns:a16="http://schemas.microsoft.com/office/drawing/2014/main" id="{00000000-0008-0000-0000-00003A010000}"/>
            </a:ext>
          </a:extLst>
        </xdr:cNvPr>
        <xdr:cNvSpPr txBox="1"/>
      </xdr:nvSpPr>
      <xdr:spPr>
        <a:xfrm>
          <a:off x="8828314" y="196443600"/>
          <a:ext cx="7025950" cy="2687247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r>
            <a:rPr lang="es-ES" sz="1100">
              <a:effectLst/>
              <a:latin typeface="Frutiger LT 47 LightCn"/>
              <a:ea typeface="Lucida Sans Unicode" panose="020B0602030504020204" pitchFamily="34" charset="0"/>
              <a:cs typeface="Lucida Sans Unicode" panose="020B0602030504020204" pitchFamily="34" charset="0"/>
            </a:rPr>
            <a:t>El platino se ha añadido a la lista de prioridades de los materiales, ya que este metal forma parte de los metales del grupo del platino (MGP). El platino, junto con el paladio y el rodio, son los metales de mayor consumo en la industria automovilística en estos momentos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Una política sobre el abastecimiento responsable de materias primas es un documento que muestra el compromiso de una empresa con la adquisición sostenible y ética de las materias primas. Las materias primas son el producto primario que se utiliza para fabricar productos. Se espera que las empresas que suministran productos que contienen materias primas obren con la debida diligencia para conocer la procedencia de las materias primas utilizadas en sus productos. </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es-ES" sz="1100">
              <a:solidFill>
                <a:srgbClr val="000000"/>
              </a:solidFill>
              <a:effectLst/>
              <a:latin typeface="Frutiger LT 47 LightCn"/>
              <a:ea typeface="Times New Roman" panose="02020603050405020304" pitchFamily="18" charset="0"/>
              <a:cs typeface="Calibri" panose="020F0502020204030204" pitchFamily="34" charset="0"/>
            </a:rPr>
            <a:t>Se espera que las empresas: </a:t>
          </a:r>
          <a:endParaRPr lang="en-BE" sz="1600">
            <a:effectLst/>
            <a:latin typeface="Lucida Sans Unicode" panose="020B0602030504020204" pitchFamily="34" charset="0"/>
            <a:ea typeface="Lucida Sans Unicode" panose="020B0602030504020204" pitchFamily="34" charset="0"/>
          </a:endParaRPr>
        </a:p>
        <a:p>
          <a:pPr marL="800100" lvl="1"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garanticen que no se contribuya a la vulneración de los derechos humanos, al soborno y a la violación de la ética ni se produzca un impacto negativo en el medioambiente; </a:t>
          </a:r>
          <a:endParaRPr lang="en-BE" sz="1600">
            <a:effectLst/>
            <a:latin typeface="Lucida Sans Unicode" panose="020B0602030504020204" pitchFamily="34" charset="0"/>
            <a:ea typeface="Lucida Sans Unicode" panose="020B0602030504020204" pitchFamily="34" charset="0"/>
          </a:endParaRPr>
        </a:p>
        <a:p>
          <a:pPr marL="800100" lvl="1" indent="-342900">
            <a:buClr>
              <a:srgbClr val="138B44"/>
            </a:buClr>
            <a:buSzPts val="700"/>
            <a:buFont typeface="Lucida Sans Unicode" panose="020B0602030504020204" pitchFamily="34" charset="0"/>
            <a:buChar char="&gt;"/>
          </a:pPr>
          <a:r>
            <a:rPr lang="es-ES" sz="1100">
              <a:solidFill>
                <a:srgbClr val="000000"/>
              </a:solidFill>
              <a:effectLst/>
              <a:latin typeface="Frutiger LT 47 LightCn"/>
              <a:ea typeface="Times New Roman" panose="02020603050405020304" pitchFamily="18" charset="0"/>
              <a:cs typeface="Calibri" panose="020F0502020204030204" pitchFamily="34" charset="0"/>
            </a:rPr>
            <a:t>usen fundidores y refinadores validados no implicados en ningún conflicto para el abastecimiento de estaño, tungsteno, tántalo y oro contenido en los productos que fabrican. </a:t>
          </a:r>
          <a:endParaRPr lang="en-BE" sz="1600">
            <a:effectLst/>
            <a:latin typeface="Lucida Sans Unicode" panose="020B0602030504020204" pitchFamily="34" charset="0"/>
            <a:ea typeface="Lucida Sans Unicode" panose="020B0602030504020204" pitchFamily="34" charset="0"/>
          </a:endParaRPr>
        </a:p>
        <a:p>
          <a:endParaRPr lang="en-US" sz="1100">
            <a:solidFill>
              <a:schemeClr val="dk1"/>
            </a:solidFill>
            <a:effectLst/>
            <a:latin typeface="+mn-lt"/>
            <a:ea typeface="+mn-ea"/>
            <a:cs typeface="+mn-cs"/>
          </a:endParaRPr>
        </a:p>
        <a:p>
          <a:r>
            <a:rPr lang="es-ES" sz="1100">
              <a:solidFill>
                <a:schemeClr val="dk1"/>
              </a:solidFill>
              <a:effectLst/>
              <a:latin typeface="+mn-lt"/>
              <a:ea typeface="+mn-ea"/>
              <a:cs typeface="+mn-cs"/>
            </a:rPr>
            <a:t>Referencia: Modelo de información sobre minerales ampliado </a:t>
          </a:r>
        </a:p>
        <a:p>
          <a:r>
            <a:rPr lang="es-ES" sz="1100">
              <a:solidFill>
                <a:schemeClr val="dk1"/>
              </a:solidFill>
              <a:effectLst/>
              <a:latin typeface="+mn-lt"/>
              <a:ea typeface="+mn-ea"/>
              <a:cs typeface="+mn-cs"/>
            </a:rPr>
            <a:t>Para obtener más información sobre los materiales prioritarios, los países productores y los temas de gobierno ambiental, social y corporativo asociados, consulte </a:t>
          </a:r>
          <a:r>
            <a:rPr lang="es-ES" sz="1100" u="sng">
              <a:solidFill>
                <a:schemeClr val="dk1"/>
              </a:solidFill>
              <a:effectLst/>
              <a:latin typeface="+mn-lt"/>
              <a:ea typeface="+mn-ea"/>
              <a:cs typeface="+mn-cs"/>
              <a:hlinkClick xmlns:r="http://schemas.openxmlformats.org/officeDocument/2006/relationships" r:id=""/>
            </a:rPr>
            <a:t>Raw Materials Outlook</a:t>
          </a:r>
          <a:r>
            <a:rPr lang="es-ES" sz="1100">
              <a:solidFill>
                <a:schemeClr val="dk1"/>
              </a:solidFill>
              <a:effectLst/>
              <a:latin typeface="+mn-lt"/>
              <a:ea typeface="+mn-ea"/>
              <a:cs typeface="+mn-cs"/>
            </a:rPr>
            <a:t> y el </a:t>
          </a:r>
          <a:r>
            <a:rPr lang="es-ES" sz="1100" u="sng">
              <a:solidFill>
                <a:schemeClr val="dk1"/>
              </a:solidFill>
              <a:effectLst/>
              <a:latin typeface="+mn-lt"/>
              <a:ea typeface="+mn-ea"/>
              <a:cs typeface="+mn-cs"/>
              <a:hlinkClick xmlns:r="http://schemas.openxmlformats.org/officeDocument/2006/relationships" r:id=""/>
            </a:rPr>
            <a:t>informe Material Change (Cambio de materiales).</a:t>
          </a:r>
          <a:endParaRPr lang="en-BE" sz="110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es-ES" sz="1100">
              <a:solidFill>
                <a:schemeClr val="dk1"/>
              </a:solidFill>
              <a:effectLst/>
              <a:latin typeface="+mn-lt"/>
              <a:ea typeface="+mn-ea"/>
              <a:cs typeface="+mn-cs"/>
            </a:rPr>
            <a:t>La plantilla de informe de minerales de conflicto (Conflict Minerals Reporting Template - CMRT) es un modelo de informe estandarizado y gratuito desarrollado por la </a:t>
          </a:r>
          <a:r>
            <a:rPr lang="es-ES" sz="1100" u="sng">
              <a:solidFill>
                <a:schemeClr val="dk1"/>
              </a:solidFill>
              <a:effectLst/>
              <a:latin typeface="+mn-lt"/>
              <a:ea typeface="+mn-ea"/>
              <a:cs typeface="+mn-cs"/>
              <a:hlinkClick xmlns:r="http://schemas.openxmlformats.org/officeDocument/2006/relationships" r:id=""/>
            </a:rPr>
            <a:t>Responsible Minerals Initiative</a:t>
          </a:r>
          <a:r>
            <a:rPr lang="es-ES" sz="1100">
              <a:solidFill>
                <a:schemeClr val="dk1"/>
              </a:solidFill>
              <a:effectLst/>
              <a:latin typeface="+mn-lt"/>
              <a:ea typeface="+mn-ea"/>
              <a:cs typeface="+mn-cs"/>
            </a:rPr>
            <a:t> (RMI), que facilita la transferencia de información a través de la cadena de suministro con respecto al país de origen de los minerales y las fundiciones y refinerías que se utilizan.</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plantilla de informe de minerales ampliados (Extended Minerals Reporting Template - EMRT) es un modelo de informe estandarizado y gratuito desarrollado por la </a:t>
          </a:r>
          <a:r>
            <a:rPr lang="es-ES" sz="1100" u="sng">
              <a:solidFill>
                <a:schemeClr val="dk1"/>
              </a:solidFill>
              <a:effectLst/>
              <a:latin typeface="+mn-lt"/>
              <a:ea typeface="+mn-ea"/>
              <a:cs typeface="+mn-cs"/>
              <a:hlinkClick xmlns:r="http://schemas.openxmlformats.org/officeDocument/2006/relationships" r:id=""/>
            </a:rPr>
            <a:t>Responsible Minerals Initiative</a:t>
          </a:r>
          <a:r>
            <a:rPr lang="es-ES" sz="1100">
              <a:solidFill>
                <a:schemeClr val="dk1"/>
              </a:solidFill>
              <a:effectLst/>
              <a:latin typeface="+mn-lt"/>
              <a:ea typeface="+mn-ea"/>
              <a:cs typeface="+mn-cs"/>
            </a:rPr>
            <a:t> (RMI) para identificar puntos críticos y recopilar información de debida diligencia en las cadenas de suministro de cobalto y mica.</a:t>
          </a:r>
          <a:endParaRPr lang="en-B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661</xdr:row>
          <xdr:rowOff>0</xdr:rowOff>
        </xdr:from>
        <xdr:to>
          <xdr:col>1</xdr:col>
          <xdr:colOff>876300</xdr:colOff>
          <xdr:row>662</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662</xdr:row>
          <xdr:rowOff>0</xdr:rowOff>
        </xdr:from>
        <xdr:to>
          <xdr:col>1</xdr:col>
          <xdr:colOff>876300</xdr:colOff>
          <xdr:row>663</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665</xdr:row>
          <xdr:rowOff>0</xdr:rowOff>
        </xdr:from>
        <xdr:to>
          <xdr:col>1</xdr:col>
          <xdr:colOff>876300</xdr:colOff>
          <xdr:row>666</xdr:row>
          <xdr:rowOff>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666</xdr:row>
          <xdr:rowOff>0</xdr:rowOff>
        </xdr:from>
        <xdr:to>
          <xdr:col>1</xdr:col>
          <xdr:colOff>876300</xdr:colOff>
          <xdr:row>667</xdr:row>
          <xdr:rowOff>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667</xdr:row>
          <xdr:rowOff>0</xdr:rowOff>
        </xdr:from>
        <xdr:to>
          <xdr:col>1</xdr:col>
          <xdr:colOff>876300</xdr:colOff>
          <xdr:row>668</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670</xdr:row>
          <xdr:rowOff>0</xdr:rowOff>
        </xdr:from>
        <xdr:to>
          <xdr:col>1</xdr:col>
          <xdr:colOff>876300</xdr:colOff>
          <xdr:row>671</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671</xdr:row>
          <xdr:rowOff>0</xdr:rowOff>
        </xdr:from>
        <xdr:to>
          <xdr:col>1</xdr:col>
          <xdr:colOff>876300</xdr:colOff>
          <xdr:row>672</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672</xdr:row>
          <xdr:rowOff>0</xdr:rowOff>
        </xdr:from>
        <xdr:to>
          <xdr:col>1</xdr:col>
          <xdr:colOff>876300</xdr:colOff>
          <xdr:row>673</xdr:row>
          <xdr:rowOff>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673</xdr:row>
          <xdr:rowOff>0</xdr:rowOff>
        </xdr:from>
        <xdr:to>
          <xdr:col>1</xdr:col>
          <xdr:colOff>876300</xdr:colOff>
          <xdr:row>674</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674</xdr:row>
          <xdr:rowOff>0</xdr:rowOff>
        </xdr:from>
        <xdr:to>
          <xdr:col>1</xdr:col>
          <xdr:colOff>876300</xdr:colOff>
          <xdr:row>675</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664</xdr:row>
          <xdr:rowOff>0</xdr:rowOff>
        </xdr:from>
        <xdr:to>
          <xdr:col>1</xdr:col>
          <xdr:colOff>876300</xdr:colOff>
          <xdr:row>665</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669</xdr:row>
          <xdr:rowOff>0</xdr:rowOff>
        </xdr:from>
        <xdr:to>
          <xdr:col>1</xdr:col>
          <xdr:colOff>876300</xdr:colOff>
          <xdr:row>670</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663</xdr:row>
          <xdr:rowOff>0</xdr:rowOff>
        </xdr:from>
        <xdr:to>
          <xdr:col>1</xdr:col>
          <xdr:colOff>962025</xdr:colOff>
          <xdr:row>664</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664</xdr:row>
          <xdr:rowOff>0</xdr:rowOff>
        </xdr:from>
        <xdr:to>
          <xdr:col>1</xdr:col>
          <xdr:colOff>962025</xdr:colOff>
          <xdr:row>665</xdr:row>
          <xdr:rowOff>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665</xdr:row>
          <xdr:rowOff>0</xdr:rowOff>
        </xdr:from>
        <xdr:to>
          <xdr:col>1</xdr:col>
          <xdr:colOff>962025</xdr:colOff>
          <xdr:row>666</xdr:row>
          <xdr:rowOff>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666</xdr:row>
          <xdr:rowOff>0</xdr:rowOff>
        </xdr:from>
        <xdr:to>
          <xdr:col>1</xdr:col>
          <xdr:colOff>962025</xdr:colOff>
          <xdr:row>667</xdr:row>
          <xdr:rowOff>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667</xdr:row>
          <xdr:rowOff>0</xdr:rowOff>
        </xdr:from>
        <xdr:to>
          <xdr:col>1</xdr:col>
          <xdr:colOff>962025</xdr:colOff>
          <xdr:row>668</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668</xdr:row>
          <xdr:rowOff>0</xdr:rowOff>
        </xdr:from>
        <xdr:to>
          <xdr:col>1</xdr:col>
          <xdr:colOff>962025</xdr:colOff>
          <xdr:row>669</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669</xdr:row>
          <xdr:rowOff>0</xdr:rowOff>
        </xdr:from>
        <xdr:to>
          <xdr:col>1</xdr:col>
          <xdr:colOff>962025</xdr:colOff>
          <xdr:row>670</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670</xdr:row>
          <xdr:rowOff>0</xdr:rowOff>
        </xdr:from>
        <xdr:to>
          <xdr:col>1</xdr:col>
          <xdr:colOff>962025</xdr:colOff>
          <xdr:row>671</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671</xdr:row>
          <xdr:rowOff>0</xdr:rowOff>
        </xdr:from>
        <xdr:to>
          <xdr:col>1</xdr:col>
          <xdr:colOff>962025</xdr:colOff>
          <xdr:row>672</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672</xdr:row>
          <xdr:rowOff>0</xdr:rowOff>
        </xdr:from>
        <xdr:to>
          <xdr:col>1</xdr:col>
          <xdr:colOff>962025</xdr:colOff>
          <xdr:row>673</xdr:row>
          <xdr:rowOff>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673</xdr:row>
          <xdr:rowOff>0</xdr:rowOff>
        </xdr:from>
        <xdr:to>
          <xdr:col>1</xdr:col>
          <xdr:colOff>962025</xdr:colOff>
          <xdr:row>674</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674</xdr:row>
          <xdr:rowOff>0</xdr:rowOff>
        </xdr:from>
        <xdr:to>
          <xdr:col>1</xdr:col>
          <xdr:colOff>962025</xdr:colOff>
          <xdr:row>675</xdr:row>
          <xdr:rowOff>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675</xdr:row>
          <xdr:rowOff>0</xdr:rowOff>
        </xdr:from>
        <xdr:to>
          <xdr:col>1</xdr:col>
          <xdr:colOff>962025</xdr:colOff>
          <xdr:row>676</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676</xdr:row>
          <xdr:rowOff>0</xdr:rowOff>
        </xdr:from>
        <xdr:to>
          <xdr:col>1</xdr:col>
          <xdr:colOff>962025</xdr:colOff>
          <xdr:row>677</xdr:row>
          <xdr:rowOff>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677</xdr:row>
          <xdr:rowOff>0</xdr:rowOff>
        </xdr:from>
        <xdr:to>
          <xdr:col>1</xdr:col>
          <xdr:colOff>962025</xdr:colOff>
          <xdr:row>678</xdr:row>
          <xdr:rowOff>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678</xdr:row>
          <xdr:rowOff>0</xdr:rowOff>
        </xdr:from>
        <xdr:to>
          <xdr:col>1</xdr:col>
          <xdr:colOff>876300</xdr:colOff>
          <xdr:row>679</xdr:row>
          <xdr:rowOff>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679</xdr:row>
          <xdr:rowOff>0</xdr:rowOff>
        </xdr:from>
        <xdr:to>
          <xdr:col>1</xdr:col>
          <xdr:colOff>876300</xdr:colOff>
          <xdr:row>680</xdr:row>
          <xdr:rowOff>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682</xdr:row>
          <xdr:rowOff>0</xdr:rowOff>
        </xdr:from>
        <xdr:to>
          <xdr:col>1</xdr:col>
          <xdr:colOff>876300</xdr:colOff>
          <xdr:row>683</xdr:row>
          <xdr:rowOff>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683</xdr:row>
          <xdr:rowOff>0</xdr:rowOff>
        </xdr:from>
        <xdr:to>
          <xdr:col>1</xdr:col>
          <xdr:colOff>876300</xdr:colOff>
          <xdr:row>684</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684</xdr:row>
          <xdr:rowOff>0</xdr:rowOff>
        </xdr:from>
        <xdr:to>
          <xdr:col>1</xdr:col>
          <xdr:colOff>876300</xdr:colOff>
          <xdr:row>685</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685</xdr:row>
          <xdr:rowOff>0</xdr:rowOff>
        </xdr:from>
        <xdr:to>
          <xdr:col>1</xdr:col>
          <xdr:colOff>876300</xdr:colOff>
          <xdr:row>686</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686</xdr:row>
          <xdr:rowOff>0</xdr:rowOff>
        </xdr:from>
        <xdr:to>
          <xdr:col>1</xdr:col>
          <xdr:colOff>876300</xdr:colOff>
          <xdr:row>687</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681</xdr:row>
          <xdr:rowOff>0</xdr:rowOff>
        </xdr:from>
        <xdr:to>
          <xdr:col>1</xdr:col>
          <xdr:colOff>876300</xdr:colOff>
          <xdr:row>682</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678</xdr:row>
          <xdr:rowOff>0</xdr:rowOff>
        </xdr:from>
        <xdr:to>
          <xdr:col>1</xdr:col>
          <xdr:colOff>962025</xdr:colOff>
          <xdr:row>679</xdr:row>
          <xdr:rowOff>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679</xdr:row>
          <xdr:rowOff>0</xdr:rowOff>
        </xdr:from>
        <xdr:to>
          <xdr:col>1</xdr:col>
          <xdr:colOff>962025</xdr:colOff>
          <xdr:row>680</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680</xdr:row>
          <xdr:rowOff>0</xdr:rowOff>
        </xdr:from>
        <xdr:to>
          <xdr:col>1</xdr:col>
          <xdr:colOff>962025</xdr:colOff>
          <xdr:row>681</xdr:row>
          <xdr:rowOff>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681</xdr:row>
          <xdr:rowOff>0</xdr:rowOff>
        </xdr:from>
        <xdr:to>
          <xdr:col>1</xdr:col>
          <xdr:colOff>962025</xdr:colOff>
          <xdr:row>682</xdr:row>
          <xdr:rowOff>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682</xdr:row>
          <xdr:rowOff>0</xdr:rowOff>
        </xdr:from>
        <xdr:to>
          <xdr:col>1</xdr:col>
          <xdr:colOff>962025</xdr:colOff>
          <xdr:row>683</xdr:row>
          <xdr:rowOff>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683</xdr:row>
          <xdr:rowOff>0</xdr:rowOff>
        </xdr:from>
        <xdr:to>
          <xdr:col>1</xdr:col>
          <xdr:colOff>962025</xdr:colOff>
          <xdr:row>684</xdr:row>
          <xdr:rowOff>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684</xdr:row>
          <xdr:rowOff>0</xdr:rowOff>
        </xdr:from>
        <xdr:to>
          <xdr:col>1</xdr:col>
          <xdr:colOff>962025</xdr:colOff>
          <xdr:row>685</xdr:row>
          <xdr:rowOff>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685</xdr:row>
          <xdr:rowOff>0</xdr:rowOff>
        </xdr:from>
        <xdr:to>
          <xdr:col>1</xdr:col>
          <xdr:colOff>962025</xdr:colOff>
          <xdr:row>686</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686</xdr:row>
          <xdr:rowOff>0</xdr:rowOff>
        </xdr:from>
        <xdr:to>
          <xdr:col>1</xdr:col>
          <xdr:colOff>962025</xdr:colOff>
          <xdr:row>687</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687</xdr:row>
          <xdr:rowOff>0</xdr:rowOff>
        </xdr:from>
        <xdr:to>
          <xdr:col>1</xdr:col>
          <xdr:colOff>962025</xdr:colOff>
          <xdr:row>688</xdr:row>
          <xdr:rowOff>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688</xdr:row>
          <xdr:rowOff>0</xdr:rowOff>
        </xdr:from>
        <xdr:to>
          <xdr:col>1</xdr:col>
          <xdr:colOff>962025</xdr:colOff>
          <xdr:row>689</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691</xdr:row>
          <xdr:rowOff>0</xdr:rowOff>
        </xdr:from>
        <xdr:to>
          <xdr:col>1</xdr:col>
          <xdr:colOff>876300</xdr:colOff>
          <xdr:row>692</xdr:row>
          <xdr:rowOff>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694</xdr:row>
          <xdr:rowOff>0</xdr:rowOff>
        </xdr:from>
        <xdr:to>
          <xdr:col>1</xdr:col>
          <xdr:colOff>876300</xdr:colOff>
          <xdr:row>695</xdr:row>
          <xdr:rowOff>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694</xdr:row>
          <xdr:rowOff>0</xdr:rowOff>
        </xdr:from>
        <xdr:to>
          <xdr:col>1</xdr:col>
          <xdr:colOff>962025</xdr:colOff>
          <xdr:row>695</xdr:row>
          <xdr:rowOff>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697</xdr:row>
          <xdr:rowOff>0</xdr:rowOff>
        </xdr:from>
        <xdr:to>
          <xdr:col>1</xdr:col>
          <xdr:colOff>876300</xdr:colOff>
          <xdr:row>698</xdr:row>
          <xdr:rowOff>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698</xdr:row>
          <xdr:rowOff>0</xdr:rowOff>
        </xdr:from>
        <xdr:to>
          <xdr:col>1</xdr:col>
          <xdr:colOff>876300</xdr:colOff>
          <xdr:row>699</xdr:row>
          <xdr:rowOff>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701</xdr:row>
          <xdr:rowOff>0</xdr:rowOff>
        </xdr:from>
        <xdr:to>
          <xdr:col>1</xdr:col>
          <xdr:colOff>876300</xdr:colOff>
          <xdr:row>702</xdr:row>
          <xdr:rowOff>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702</xdr:row>
          <xdr:rowOff>0</xdr:rowOff>
        </xdr:from>
        <xdr:to>
          <xdr:col>1</xdr:col>
          <xdr:colOff>876300</xdr:colOff>
          <xdr:row>703</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703</xdr:row>
          <xdr:rowOff>0</xdr:rowOff>
        </xdr:from>
        <xdr:to>
          <xdr:col>1</xdr:col>
          <xdr:colOff>876300</xdr:colOff>
          <xdr:row>704</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706</xdr:row>
          <xdr:rowOff>0</xdr:rowOff>
        </xdr:from>
        <xdr:to>
          <xdr:col>1</xdr:col>
          <xdr:colOff>876300</xdr:colOff>
          <xdr:row>707</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707</xdr:row>
          <xdr:rowOff>0</xdr:rowOff>
        </xdr:from>
        <xdr:to>
          <xdr:col>1</xdr:col>
          <xdr:colOff>876300</xdr:colOff>
          <xdr:row>708</xdr:row>
          <xdr:rowOff>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708</xdr:row>
          <xdr:rowOff>0</xdr:rowOff>
        </xdr:from>
        <xdr:to>
          <xdr:col>1</xdr:col>
          <xdr:colOff>876300</xdr:colOff>
          <xdr:row>709</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709</xdr:row>
          <xdr:rowOff>0</xdr:rowOff>
        </xdr:from>
        <xdr:to>
          <xdr:col>1</xdr:col>
          <xdr:colOff>876300</xdr:colOff>
          <xdr:row>710</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710</xdr:row>
          <xdr:rowOff>0</xdr:rowOff>
        </xdr:from>
        <xdr:to>
          <xdr:col>1</xdr:col>
          <xdr:colOff>876300</xdr:colOff>
          <xdr:row>711</xdr:row>
          <xdr:rowOff>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700</xdr:row>
          <xdr:rowOff>0</xdr:rowOff>
        </xdr:from>
        <xdr:to>
          <xdr:col>1</xdr:col>
          <xdr:colOff>876300</xdr:colOff>
          <xdr:row>701</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705</xdr:row>
          <xdr:rowOff>0</xdr:rowOff>
        </xdr:from>
        <xdr:to>
          <xdr:col>1</xdr:col>
          <xdr:colOff>876300</xdr:colOff>
          <xdr:row>706</xdr:row>
          <xdr:rowOff>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699</xdr:row>
          <xdr:rowOff>0</xdr:rowOff>
        </xdr:from>
        <xdr:to>
          <xdr:col>1</xdr:col>
          <xdr:colOff>981075</xdr:colOff>
          <xdr:row>700</xdr:row>
          <xdr:rowOff>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700</xdr:row>
          <xdr:rowOff>0</xdr:rowOff>
        </xdr:from>
        <xdr:to>
          <xdr:col>1</xdr:col>
          <xdr:colOff>981075</xdr:colOff>
          <xdr:row>701</xdr:row>
          <xdr:rowOff>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701</xdr:row>
          <xdr:rowOff>0</xdr:rowOff>
        </xdr:from>
        <xdr:to>
          <xdr:col>1</xdr:col>
          <xdr:colOff>981075</xdr:colOff>
          <xdr:row>702</xdr:row>
          <xdr:rowOff>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702</xdr:row>
          <xdr:rowOff>0</xdr:rowOff>
        </xdr:from>
        <xdr:to>
          <xdr:col>1</xdr:col>
          <xdr:colOff>981075</xdr:colOff>
          <xdr:row>703</xdr:row>
          <xdr:rowOff>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703</xdr:row>
          <xdr:rowOff>0</xdr:rowOff>
        </xdr:from>
        <xdr:to>
          <xdr:col>1</xdr:col>
          <xdr:colOff>981075</xdr:colOff>
          <xdr:row>704</xdr:row>
          <xdr:rowOff>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704</xdr:row>
          <xdr:rowOff>0</xdr:rowOff>
        </xdr:from>
        <xdr:to>
          <xdr:col>1</xdr:col>
          <xdr:colOff>981075</xdr:colOff>
          <xdr:row>705</xdr:row>
          <xdr:rowOff>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705</xdr:row>
          <xdr:rowOff>0</xdr:rowOff>
        </xdr:from>
        <xdr:to>
          <xdr:col>1</xdr:col>
          <xdr:colOff>981075</xdr:colOff>
          <xdr:row>706</xdr:row>
          <xdr:rowOff>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706</xdr:row>
          <xdr:rowOff>0</xdr:rowOff>
        </xdr:from>
        <xdr:to>
          <xdr:col>1</xdr:col>
          <xdr:colOff>981075</xdr:colOff>
          <xdr:row>707</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707</xdr:row>
          <xdr:rowOff>0</xdr:rowOff>
        </xdr:from>
        <xdr:to>
          <xdr:col>1</xdr:col>
          <xdr:colOff>981075</xdr:colOff>
          <xdr:row>708</xdr:row>
          <xdr:rowOff>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708</xdr:row>
          <xdr:rowOff>0</xdr:rowOff>
        </xdr:from>
        <xdr:to>
          <xdr:col>1</xdr:col>
          <xdr:colOff>981075</xdr:colOff>
          <xdr:row>709</xdr:row>
          <xdr:rowOff>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709</xdr:row>
          <xdr:rowOff>0</xdr:rowOff>
        </xdr:from>
        <xdr:to>
          <xdr:col>1</xdr:col>
          <xdr:colOff>981075</xdr:colOff>
          <xdr:row>710</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710</xdr:row>
          <xdr:rowOff>0</xdr:rowOff>
        </xdr:from>
        <xdr:to>
          <xdr:col>1</xdr:col>
          <xdr:colOff>981075</xdr:colOff>
          <xdr:row>711</xdr:row>
          <xdr:rowOff>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711</xdr:row>
          <xdr:rowOff>0</xdr:rowOff>
        </xdr:from>
        <xdr:to>
          <xdr:col>1</xdr:col>
          <xdr:colOff>981075</xdr:colOff>
          <xdr:row>712</xdr:row>
          <xdr:rowOff>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712</xdr:row>
          <xdr:rowOff>0</xdr:rowOff>
        </xdr:from>
        <xdr:to>
          <xdr:col>1</xdr:col>
          <xdr:colOff>981075</xdr:colOff>
          <xdr:row>713</xdr:row>
          <xdr:rowOff>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713</xdr:row>
          <xdr:rowOff>0</xdr:rowOff>
        </xdr:from>
        <xdr:to>
          <xdr:col>1</xdr:col>
          <xdr:colOff>981075</xdr:colOff>
          <xdr:row>714</xdr:row>
          <xdr:rowOff>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714</xdr:row>
          <xdr:rowOff>0</xdr:rowOff>
        </xdr:from>
        <xdr:to>
          <xdr:col>1</xdr:col>
          <xdr:colOff>876300</xdr:colOff>
          <xdr:row>715</xdr:row>
          <xdr:rowOff>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715</xdr:row>
          <xdr:rowOff>0</xdr:rowOff>
        </xdr:from>
        <xdr:to>
          <xdr:col>1</xdr:col>
          <xdr:colOff>876300</xdr:colOff>
          <xdr:row>716</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718</xdr:row>
          <xdr:rowOff>0</xdr:rowOff>
        </xdr:from>
        <xdr:to>
          <xdr:col>1</xdr:col>
          <xdr:colOff>876300</xdr:colOff>
          <xdr:row>719</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719</xdr:row>
          <xdr:rowOff>0</xdr:rowOff>
        </xdr:from>
        <xdr:to>
          <xdr:col>1</xdr:col>
          <xdr:colOff>876300</xdr:colOff>
          <xdr:row>720</xdr:row>
          <xdr:rowOff>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720</xdr:row>
          <xdr:rowOff>0</xdr:rowOff>
        </xdr:from>
        <xdr:to>
          <xdr:col>1</xdr:col>
          <xdr:colOff>876300</xdr:colOff>
          <xdr:row>721</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721</xdr:row>
          <xdr:rowOff>0</xdr:rowOff>
        </xdr:from>
        <xdr:to>
          <xdr:col>1</xdr:col>
          <xdr:colOff>876300</xdr:colOff>
          <xdr:row>722</xdr:row>
          <xdr:rowOff>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722</xdr:row>
          <xdr:rowOff>0</xdr:rowOff>
        </xdr:from>
        <xdr:to>
          <xdr:col>1</xdr:col>
          <xdr:colOff>876300</xdr:colOff>
          <xdr:row>723</xdr:row>
          <xdr:rowOff>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717</xdr:row>
          <xdr:rowOff>0</xdr:rowOff>
        </xdr:from>
        <xdr:to>
          <xdr:col>1</xdr:col>
          <xdr:colOff>876300</xdr:colOff>
          <xdr:row>718</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714</xdr:row>
          <xdr:rowOff>0</xdr:rowOff>
        </xdr:from>
        <xdr:to>
          <xdr:col>1</xdr:col>
          <xdr:colOff>981075</xdr:colOff>
          <xdr:row>715</xdr:row>
          <xdr:rowOff>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715</xdr:row>
          <xdr:rowOff>0</xdr:rowOff>
        </xdr:from>
        <xdr:to>
          <xdr:col>1</xdr:col>
          <xdr:colOff>981075</xdr:colOff>
          <xdr:row>716</xdr:row>
          <xdr:rowOff>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716</xdr:row>
          <xdr:rowOff>0</xdr:rowOff>
        </xdr:from>
        <xdr:to>
          <xdr:col>1</xdr:col>
          <xdr:colOff>981075</xdr:colOff>
          <xdr:row>717</xdr:row>
          <xdr:rowOff>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717</xdr:row>
          <xdr:rowOff>0</xdr:rowOff>
        </xdr:from>
        <xdr:to>
          <xdr:col>1</xdr:col>
          <xdr:colOff>981075</xdr:colOff>
          <xdr:row>718</xdr:row>
          <xdr:rowOff>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718</xdr:row>
          <xdr:rowOff>0</xdr:rowOff>
        </xdr:from>
        <xdr:to>
          <xdr:col>1</xdr:col>
          <xdr:colOff>981075</xdr:colOff>
          <xdr:row>719</xdr:row>
          <xdr:rowOff>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719</xdr:row>
          <xdr:rowOff>0</xdr:rowOff>
        </xdr:from>
        <xdr:to>
          <xdr:col>1</xdr:col>
          <xdr:colOff>981075</xdr:colOff>
          <xdr:row>720</xdr:row>
          <xdr:rowOff>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720</xdr:row>
          <xdr:rowOff>0</xdr:rowOff>
        </xdr:from>
        <xdr:to>
          <xdr:col>1</xdr:col>
          <xdr:colOff>981075</xdr:colOff>
          <xdr:row>721</xdr:row>
          <xdr:rowOff>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721</xdr:row>
          <xdr:rowOff>0</xdr:rowOff>
        </xdr:from>
        <xdr:to>
          <xdr:col>1</xdr:col>
          <xdr:colOff>981075</xdr:colOff>
          <xdr:row>722</xdr:row>
          <xdr:rowOff>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722</xdr:row>
          <xdr:rowOff>0</xdr:rowOff>
        </xdr:from>
        <xdr:to>
          <xdr:col>1</xdr:col>
          <xdr:colOff>981075</xdr:colOff>
          <xdr:row>723</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723</xdr:row>
          <xdr:rowOff>0</xdr:rowOff>
        </xdr:from>
        <xdr:to>
          <xdr:col>1</xdr:col>
          <xdr:colOff>981075</xdr:colOff>
          <xdr:row>724</xdr:row>
          <xdr:rowOff>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726</xdr:row>
          <xdr:rowOff>0</xdr:rowOff>
        </xdr:from>
        <xdr:to>
          <xdr:col>1</xdr:col>
          <xdr:colOff>885825</xdr:colOff>
          <xdr:row>727</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729</xdr:row>
          <xdr:rowOff>0</xdr:rowOff>
        </xdr:from>
        <xdr:to>
          <xdr:col>1</xdr:col>
          <xdr:colOff>885825</xdr:colOff>
          <xdr:row>730</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729</xdr:row>
          <xdr:rowOff>0</xdr:rowOff>
        </xdr:from>
        <xdr:to>
          <xdr:col>1</xdr:col>
          <xdr:colOff>981075</xdr:colOff>
          <xdr:row>730</xdr:row>
          <xdr:rowOff>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732</xdr:row>
          <xdr:rowOff>0</xdr:rowOff>
        </xdr:from>
        <xdr:to>
          <xdr:col>1</xdr:col>
          <xdr:colOff>885825</xdr:colOff>
          <xdr:row>733</xdr:row>
          <xdr:rowOff>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735</xdr:row>
          <xdr:rowOff>0</xdr:rowOff>
        </xdr:from>
        <xdr:to>
          <xdr:col>1</xdr:col>
          <xdr:colOff>885825</xdr:colOff>
          <xdr:row>736</xdr:row>
          <xdr:rowOff>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735</xdr:row>
          <xdr:rowOff>0</xdr:rowOff>
        </xdr:from>
        <xdr:to>
          <xdr:col>1</xdr:col>
          <xdr:colOff>981075</xdr:colOff>
          <xdr:row>736</xdr:row>
          <xdr:rowOff>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740</xdr:row>
          <xdr:rowOff>0</xdr:rowOff>
        </xdr:from>
        <xdr:to>
          <xdr:col>1</xdr:col>
          <xdr:colOff>876300</xdr:colOff>
          <xdr:row>741</xdr:row>
          <xdr:rowOff>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743</xdr:row>
          <xdr:rowOff>0</xdr:rowOff>
        </xdr:from>
        <xdr:to>
          <xdr:col>1</xdr:col>
          <xdr:colOff>876300</xdr:colOff>
          <xdr:row>744</xdr:row>
          <xdr:rowOff>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743</xdr:row>
          <xdr:rowOff>0</xdr:rowOff>
        </xdr:from>
        <xdr:to>
          <xdr:col>1</xdr:col>
          <xdr:colOff>962025</xdr:colOff>
          <xdr:row>744</xdr:row>
          <xdr:rowOff>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748</xdr:row>
          <xdr:rowOff>0</xdr:rowOff>
        </xdr:from>
        <xdr:to>
          <xdr:col>1</xdr:col>
          <xdr:colOff>885825</xdr:colOff>
          <xdr:row>749</xdr:row>
          <xdr:rowOff>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751</xdr:row>
          <xdr:rowOff>0</xdr:rowOff>
        </xdr:from>
        <xdr:to>
          <xdr:col>1</xdr:col>
          <xdr:colOff>885825</xdr:colOff>
          <xdr:row>752</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751</xdr:row>
          <xdr:rowOff>0</xdr:rowOff>
        </xdr:from>
        <xdr:to>
          <xdr:col>1</xdr:col>
          <xdr:colOff>962025</xdr:colOff>
          <xdr:row>752</xdr:row>
          <xdr:rowOff>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747</xdr:row>
      <xdr:rowOff>0</xdr:rowOff>
    </xdr:from>
    <xdr:to>
      <xdr:col>12</xdr:col>
      <xdr:colOff>4664</xdr:colOff>
      <xdr:row>752</xdr:row>
      <xdr:rowOff>293915</xdr:rowOff>
    </xdr:to>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8828314" y="223026514"/>
          <a:ext cx="7025950" cy="1817915"/>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twoCellAnchor>
    <xdr:from>
      <xdr:col>10</xdr:col>
      <xdr:colOff>2696935</xdr:colOff>
      <xdr:row>757</xdr:row>
      <xdr:rowOff>302078</xdr:rowOff>
    </xdr:from>
    <xdr:to>
      <xdr:col>11</xdr:col>
      <xdr:colOff>5771371</xdr:colOff>
      <xdr:row>762</xdr:row>
      <xdr:rowOff>293915</xdr:rowOff>
    </xdr:to>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12015106" y="227290992"/>
          <a:ext cx="5784979" cy="151583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638175</xdr:colOff>
          <xdr:row>9</xdr:row>
          <xdr:rowOff>266700</xdr:rowOff>
        </xdr:from>
        <xdr:to>
          <xdr:col>9</xdr:col>
          <xdr:colOff>304800</xdr:colOff>
          <xdr:row>24</xdr:row>
          <xdr:rowOff>28575</xdr:rowOff>
        </xdr:to>
        <xdr:sp macro="" textlink="">
          <xdr:nvSpPr>
            <xdr:cNvPr id="1495" name="Group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28</xdr:row>
          <xdr:rowOff>171450</xdr:rowOff>
        </xdr:from>
        <xdr:to>
          <xdr:col>9</xdr:col>
          <xdr:colOff>400050</xdr:colOff>
          <xdr:row>45</xdr:row>
          <xdr:rowOff>161925</xdr:rowOff>
        </xdr:to>
        <xdr:sp macro="" textlink="">
          <xdr:nvSpPr>
            <xdr:cNvPr id="1496" name="Group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52</xdr:row>
          <xdr:rowOff>266700</xdr:rowOff>
        </xdr:from>
        <xdr:to>
          <xdr:col>4</xdr:col>
          <xdr:colOff>314325</xdr:colOff>
          <xdr:row>56</xdr:row>
          <xdr:rowOff>190500</xdr:rowOff>
        </xdr:to>
        <xdr:sp macro="" textlink="">
          <xdr:nvSpPr>
            <xdr:cNvPr id="1497" name="Group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57</xdr:row>
          <xdr:rowOff>95250</xdr:rowOff>
        </xdr:from>
        <xdr:to>
          <xdr:col>4</xdr:col>
          <xdr:colOff>381000</xdr:colOff>
          <xdr:row>61</xdr:row>
          <xdr:rowOff>190500</xdr:rowOff>
        </xdr:to>
        <xdr:sp macro="" textlink="">
          <xdr:nvSpPr>
            <xdr:cNvPr id="1498" name="Group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64</xdr:row>
          <xdr:rowOff>285750</xdr:rowOff>
        </xdr:from>
        <xdr:to>
          <xdr:col>4</xdr:col>
          <xdr:colOff>400050</xdr:colOff>
          <xdr:row>68</xdr:row>
          <xdr:rowOff>285750</xdr:rowOff>
        </xdr:to>
        <xdr:sp macro="" textlink="">
          <xdr:nvSpPr>
            <xdr:cNvPr id="1499" name="Group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73</xdr:row>
          <xdr:rowOff>76200</xdr:rowOff>
        </xdr:from>
        <xdr:to>
          <xdr:col>4</xdr:col>
          <xdr:colOff>428625</xdr:colOff>
          <xdr:row>76</xdr:row>
          <xdr:rowOff>266700</xdr:rowOff>
        </xdr:to>
        <xdr:sp macro="" textlink="">
          <xdr:nvSpPr>
            <xdr:cNvPr id="1500" name="Group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80</xdr:row>
          <xdr:rowOff>257175</xdr:rowOff>
        </xdr:from>
        <xdr:to>
          <xdr:col>4</xdr:col>
          <xdr:colOff>495300</xdr:colOff>
          <xdr:row>85</xdr:row>
          <xdr:rowOff>266700</xdr:rowOff>
        </xdr:to>
        <xdr:sp macro="" textlink="">
          <xdr:nvSpPr>
            <xdr:cNvPr id="1501" name="Group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90</xdr:row>
          <xdr:rowOff>238125</xdr:rowOff>
        </xdr:from>
        <xdr:to>
          <xdr:col>9</xdr:col>
          <xdr:colOff>781050</xdr:colOff>
          <xdr:row>103</xdr:row>
          <xdr:rowOff>47625</xdr:rowOff>
        </xdr:to>
        <xdr:sp macro="" textlink="">
          <xdr:nvSpPr>
            <xdr:cNvPr id="1502" name="Group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103</xdr:row>
          <xdr:rowOff>209550</xdr:rowOff>
        </xdr:from>
        <xdr:to>
          <xdr:col>9</xdr:col>
          <xdr:colOff>828675</xdr:colOff>
          <xdr:row>109</xdr:row>
          <xdr:rowOff>161925</xdr:rowOff>
        </xdr:to>
        <xdr:sp macro="" textlink="">
          <xdr:nvSpPr>
            <xdr:cNvPr id="1503" name="Group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110</xdr:row>
          <xdr:rowOff>47625</xdr:rowOff>
        </xdr:from>
        <xdr:to>
          <xdr:col>9</xdr:col>
          <xdr:colOff>790575</xdr:colOff>
          <xdr:row>115</xdr:row>
          <xdr:rowOff>142875</xdr:rowOff>
        </xdr:to>
        <xdr:sp macro="" textlink="">
          <xdr:nvSpPr>
            <xdr:cNvPr id="1504" name="Group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116</xdr:row>
          <xdr:rowOff>76200</xdr:rowOff>
        </xdr:from>
        <xdr:to>
          <xdr:col>9</xdr:col>
          <xdr:colOff>790575</xdr:colOff>
          <xdr:row>121</xdr:row>
          <xdr:rowOff>142875</xdr:rowOff>
        </xdr:to>
        <xdr:sp macro="" textlink="">
          <xdr:nvSpPr>
            <xdr:cNvPr id="1505" name="Group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122</xdr:row>
          <xdr:rowOff>161925</xdr:rowOff>
        </xdr:from>
        <xdr:to>
          <xdr:col>5</xdr:col>
          <xdr:colOff>523875</xdr:colOff>
          <xdr:row>127</xdr:row>
          <xdr:rowOff>219075</xdr:rowOff>
        </xdr:to>
        <xdr:sp macro="" textlink="">
          <xdr:nvSpPr>
            <xdr:cNvPr id="1506" name="Group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128</xdr:row>
          <xdr:rowOff>171450</xdr:rowOff>
        </xdr:from>
        <xdr:to>
          <xdr:col>5</xdr:col>
          <xdr:colOff>504825</xdr:colOff>
          <xdr:row>133</xdr:row>
          <xdr:rowOff>171450</xdr:rowOff>
        </xdr:to>
        <xdr:sp macro="" textlink="">
          <xdr:nvSpPr>
            <xdr:cNvPr id="1507" name="Group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134</xdr:row>
          <xdr:rowOff>142875</xdr:rowOff>
        </xdr:from>
        <xdr:to>
          <xdr:col>5</xdr:col>
          <xdr:colOff>552450</xdr:colOff>
          <xdr:row>142</xdr:row>
          <xdr:rowOff>171450</xdr:rowOff>
        </xdr:to>
        <xdr:sp macro="" textlink="">
          <xdr:nvSpPr>
            <xdr:cNvPr id="1508" name="Group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143</xdr:row>
          <xdr:rowOff>142875</xdr:rowOff>
        </xdr:from>
        <xdr:to>
          <xdr:col>6</xdr:col>
          <xdr:colOff>3175</xdr:colOff>
          <xdr:row>148</xdr:row>
          <xdr:rowOff>114300</xdr:rowOff>
        </xdr:to>
        <xdr:sp macro="" textlink="">
          <xdr:nvSpPr>
            <xdr:cNvPr id="1509" name="Group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149</xdr:row>
          <xdr:rowOff>0</xdr:rowOff>
        </xdr:from>
        <xdr:to>
          <xdr:col>6</xdr:col>
          <xdr:colOff>0</xdr:colOff>
          <xdr:row>164</xdr:row>
          <xdr:rowOff>161925</xdr:rowOff>
        </xdr:to>
        <xdr:sp macro="" textlink="">
          <xdr:nvSpPr>
            <xdr:cNvPr id="1510" name="Group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164</xdr:row>
          <xdr:rowOff>285750</xdr:rowOff>
        </xdr:from>
        <xdr:to>
          <xdr:col>6</xdr:col>
          <xdr:colOff>114300</xdr:colOff>
          <xdr:row>169</xdr:row>
          <xdr:rowOff>95250</xdr:rowOff>
        </xdr:to>
        <xdr:sp macro="" textlink="">
          <xdr:nvSpPr>
            <xdr:cNvPr id="1511" name="Group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170</xdr:row>
          <xdr:rowOff>66675</xdr:rowOff>
        </xdr:from>
        <xdr:to>
          <xdr:col>6</xdr:col>
          <xdr:colOff>66675</xdr:colOff>
          <xdr:row>174</xdr:row>
          <xdr:rowOff>123825</xdr:rowOff>
        </xdr:to>
        <xdr:sp macro="" textlink="">
          <xdr:nvSpPr>
            <xdr:cNvPr id="1512" name="Group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175</xdr:row>
          <xdr:rowOff>0</xdr:rowOff>
        </xdr:from>
        <xdr:to>
          <xdr:col>6</xdr:col>
          <xdr:colOff>47625</xdr:colOff>
          <xdr:row>184</xdr:row>
          <xdr:rowOff>209550</xdr:rowOff>
        </xdr:to>
        <xdr:sp macro="" textlink="">
          <xdr:nvSpPr>
            <xdr:cNvPr id="1513" name="Group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186</xdr:row>
          <xdr:rowOff>28575</xdr:rowOff>
        </xdr:from>
        <xdr:to>
          <xdr:col>6</xdr:col>
          <xdr:colOff>66675</xdr:colOff>
          <xdr:row>191</xdr:row>
          <xdr:rowOff>76200</xdr:rowOff>
        </xdr:to>
        <xdr:sp macro="" textlink="">
          <xdr:nvSpPr>
            <xdr:cNvPr id="1514" name="Group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192</xdr:row>
          <xdr:rowOff>47625</xdr:rowOff>
        </xdr:from>
        <xdr:to>
          <xdr:col>6</xdr:col>
          <xdr:colOff>66675</xdr:colOff>
          <xdr:row>205</xdr:row>
          <xdr:rowOff>161925</xdr:rowOff>
        </xdr:to>
        <xdr:sp macro="" textlink="">
          <xdr:nvSpPr>
            <xdr:cNvPr id="1515" name="Group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206</xdr:row>
          <xdr:rowOff>47625</xdr:rowOff>
        </xdr:from>
        <xdr:to>
          <xdr:col>6</xdr:col>
          <xdr:colOff>161925</xdr:colOff>
          <xdr:row>215</xdr:row>
          <xdr:rowOff>66675</xdr:rowOff>
        </xdr:to>
        <xdr:sp macro="" textlink="">
          <xdr:nvSpPr>
            <xdr:cNvPr id="1516" name="Group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256</xdr:row>
          <xdr:rowOff>142875</xdr:rowOff>
        </xdr:from>
        <xdr:to>
          <xdr:col>5</xdr:col>
          <xdr:colOff>28575</xdr:colOff>
          <xdr:row>278</xdr:row>
          <xdr:rowOff>190500</xdr:rowOff>
        </xdr:to>
        <xdr:sp macro="" textlink="">
          <xdr:nvSpPr>
            <xdr:cNvPr id="1517" name="Group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279</xdr:row>
          <xdr:rowOff>171450</xdr:rowOff>
        </xdr:from>
        <xdr:to>
          <xdr:col>5</xdr:col>
          <xdr:colOff>542925</xdr:colOff>
          <xdr:row>285</xdr:row>
          <xdr:rowOff>123825</xdr:rowOff>
        </xdr:to>
        <xdr:sp macro="" textlink="">
          <xdr:nvSpPr>
            <xdr:cNvPr id="1518" name="Group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286</xdr:row>
          <xdr:rowOff>19050</xdr:rowOff>
        </xdr:from>
        <xdr:to>
          <xdr:col>5</xdr:col>
          <xdr:colOff>504825</xdr:colOff>
          <xdr:row>294</xdr:row>
          <xdr:rowOff>209550</xdr:rowOff>
        </xdr:to>
        <xdr:sp macro="" textlink="">
          <xdr:nvSpPr>
            <xdr:cNvPr id="1519" name="Group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295</xdr:row>
          <xdr:rowOff>76200</xdr:rowOff>
        </xdr:from>
        <xdr:to>
          <xdr:col>5</xdr:col>
          <xdr:colOff>523875</xdr:colOff>
          <xdr:row>303</xdr:row>
          <xdr:rowOff>219075</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304</xdr:row>
          <xdr:rowOff>19050</xdr:rowOff>
        </xdr:from>
        <xdr:to>
          <xdr:col>6</xdr:col>
          <xdr:colOff>3175</xdr:colOff>
          <xdr:row>325</xdr:row>
          <xdr:rowOff>161925</xdr:rowOff>
        </xdr:to>
        <xdr:sp macro="" textlink="">
          <xdr:nvSpPr>
            <xdr:cNvPr id="1521" name="Group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326</xdr:row>
          <xdr:rowOff>19050</xdr:rowOff>
        </xdr:from>
        <xdr:to>
          <xdr:col>6</xdr:col>
          <xdr:colOff>76200</xdr:colOff>
          <xdr:row>332</xdr:row>
          <xdr:rowOff>142875</xdr:rowOff>
        </xdr:to>
        <xdr:sp macro="" textlink="">
          <xdr:nvSpPr>
            <xdr:cNvPr id="1522" name="Group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333</xdr:row>
          <xdr:rowOff>95250</xdr:rowOff>
        </xdr:from>
        <xdr:to>
          <xdr:col>6</xdr:col>
          <xdr:colOff>114300</xdr:colOff>
          <xdr:row>344</xdr:row>
          <xdr:rowOff>161925</xdr:rowOff>
        </xdr:to>
        <xdr:sp macro="" textlink="">
          <xdr:nvSpPr>
            <xdr:cNvPr id="1523" name="Group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499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345</xdr:row>
          <xdr:rowOff>66675</xdr:rowOff>
        </xdr:from>
        <xdr:to>
          <xdr:col>6</xdr:col>
          <xdr:colOff>171450</xdr:colOff>
          <xdr:row>353</xdr:row>
          <xdr:rowOff>114300</xdr:rowOff>
        </xdr:to>
        <xdr:sp macro="" textlink="">
          <xdr:nvSpPr>
            <xdr:cNvPr id="1524" name="Group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374</xdr:row>
          <xdr:rowOff>142875</xdr:rowOff>
        </xdr:from>
        <xdr:to>
          <xdr:col>4</xdr:col>
          <xdr:colOff>28575</xdr:colOff>
          <xdr:row>380</xdr:row>
          <xdr:rowOff>114300</xdr:rowOff>
        </xdr:to>
        <xdr:sp macro="" textlink="">
          <xdr:nvSpPr>
            <xdr:cNvPr id="1525" name="Group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381</xdr:row>
          <xdr:rowOff>19050</xdr:rowOff>
        </xdr:from>
        <xdr:to>
          <xdr:col>4</xdr:col>
          <xdr:colOff>28575</xdr:colOff>
          <xdr:row>398</xdr:row>
          <xdr:rowOff>66675</xdr:rowOff>
        </xdr:to>
        <xdr:sp macro="" textlink="">
          <xdr:nvSpPr>
            <xdr:cNvPr id="1526" name="Group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399</xdr:row>
          <xdr:rowOff>28575</xdr:rowOff>
        </xdr:from>
        <xdr:to>
          <xdr:col>4</xdr:col>
          <xdr:colOff>76200</xdr:colOff>
          <xdr:row>407</xdr:row>
          <xdr:rowOff>238125</xdr:rowOff>
        </xdr:to>
        <xdr:sp macro="" textlink="">
          <xdr:nvSpPr>
            <xdr:cNvPr id="1527" name="Group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411</xdr:row>
          <xdr:rowOff>219075</xdr:rowOff>
        </xdr:from>
        <xdr:to>
          <xdr:col>3</xdr:col>
          <xdr:colOff>542925</xdr:colOff>
          <xdr:row>433</xdr:row>
          <xdr:rowOff>76200</xdr:rowOff>
        </xdr:to>
        <xdr:sp macro="" textlink="">
          <xdr:nvSpPr>
            <xdr:cNvPr id="1528" name="Group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434</xdr:row>
          <xdr:rowOff>142875</xdr:rowOff>
        </xdr:from>
        <xdr:to>
          <xdr:col>3</xdr:col>
          <xdr:colOff>542925</xdr:colOff>
          <xdr:row>455</xdr:row>
          <xdr:rowOff>76200</xdr:rowOff>
        </xdr:to>
        <xdr:sp macro="" textlink="">
          <xdr:nvSpPr>
            <xdr:cNvPr id="1529" name="Group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456</xdr:row>
          <xdr:rowOff>76200</xdr:rowOff>
        </xdr:from>
        <xdr:to>
          <xdr:col>4</xdr:col>
          <xdr:colOff>3175</xdr:colOff>
          <xdr:row>470</xdr:row>
          <xdr:rowOff>257175</xdr:rowOff>
        </xdr:to>
        <xdr:sp macro="" textlink="">
          <xdr:nvSpPr>
            <xdr:cNvPr id="1530" name="Group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471</xdr:row>
          <xdr:rowOff>285750</xdr:rowOff>
        </xdr:from>
        <xdr:to>
          <xdr:col>3</xdr:col>
          <xdr:colOff>495300</xdr:colOff>
          <xdr:row>487</xdr:row>
          <xdr:rowOff>114300</xdr:rowOff>
        </xdr:to>
        <xdr:sp macro="" textlink="">
          <xdr:nvSpPr>
            <xdr:cNvPr id="1531" name="Group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488</xdr:row>
          <xdr:rowOff>95250</xdr:rowOff>
        </xdr:from>
        <xdr:to>
          <xdr:col>4</xdr:col>
          <xdr:colOff>3175</xdr:colOff>
          <xdr:row>493</xdr:row>
          <xdr:rowOff>142875</xdr:rowOff>
        </xdr:to>
        <xdr:sp macro="" textlink="">
          <xdr:nvSpPr>
            <xdr:cNvPr id="1532" name="Group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494</xdr:row>
          <xdr:rowOff>114300</xdr:rowOff>
        </xdr:from>
        <xdr:to>
          <xdr:col>4</xdr:col>
          <xdr:colOff>3175</xdr:colOff>
          <xdr:row>500</xdr:row>
          <xdr:rowOff>238125</xdr:rowOff>
        </xdr:to>
        <xdr:sp macro="" textlink="">
          <xdr:nvSpPr>
            <xdr:cNvPr id="1533" name="Group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501</xdr:row>
          <xdr:rowOff>123825</xdr:rowOff>
        </xdr:from>
        <xdr:to>
          <xdr:col>4</xdr:col>
          <xdr:colOff>76200</xdr:colOff>
          <xdr:row>506</xdr:row>
          <xdr:rowOff>219075</xdr:rowOff>
        </xdr:to>
        <xdr:sp macro="" textlink="">
          <xdr:nvSpPr>
            <xdr:cNvPr id="1534" name="Group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507</xdr:row>
          <xdr:rowOff>123825</xdr:rowOff>
        </xdr:from>
        <xdr:to>
          <xdr:col>4</xdr:col>
          <xdr:colOff>95250</xdr:colOff>
          <xdr:row>510</xdr:row>
          <xdr:rowOff>123825</xdr:rowOff>
        </xdr:to>
        <xdr:sp macro="" textlink="">
          <xdr:nvSpPr>
            <xdr:cNvPr id="1535" name="Group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511</xdr:row>
          <xdr:rowOff>142875</xdr:rowOff>
        </xdr:from>
        <xdr:to>
          <xdr:col>4</xdr:col>
          <xdr:colOff>219075</xdr:colOff>
          <xdr:row>516</xdr:row>
          <xdr:rowOff>161925</xdr:rowOff>
        </xdr:to>
        <xdr:sp macro="" textlink="">
          <xdr:nvSpPr>
            <xdr:cNvPr id="1536" name="Group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517</xdr:row>
          <xdr:rowOff>76200</xdr:rowOff>
        </xdr:from>
        <xdr:to>
          <xdr:col>4</xdr:col>
          <xdr:colOff>238125</xdr:colOff>
          <xdr:row>525</xdr:row>
          <xdr:rowOff>238125</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537</xdr:row>
          <xdr:rowOff>219075</xdr:rowOff>
        </xdr:from>
        <xdr:to>
          <xdr:col>5</xdr:col>
          <xdr:colOff>142875</xdr:colOff>
          <xdr:row>543</xdr:row>
          <xdr:rowOff>142875</xdr:rowOff>
        </xdr:to>
        <xdr:sp macro="" textlink="">
          <xdr:nvSpPr>
            <xdr:cNvPr id="1538" name="Group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557</xdr:row>
          <xdr:rowOff>28575</xdr:rowOff>
        </xdr:from>
        <xdr:to>
          <xdr:col>7</xdr:col>
          <xdr:colOff>66675</xdr:colOff>
          <xdr:row>562</xdr:row>
          <xdr:rowOff>285750</xdr:rowOff>
        </xdr:to>
        <xdr:sp macro="" textlink="">
          <xdr:nvSpPr>
            <xdr:cNvPr id="1539" name="Group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563</xdr:row>
          <xdr:rowOff>114300</xdr:rowOff>
        </xdr:from>
        <xdr:to>
          <xdr:col>7</xdr:col>
          <xdr:colOff>142875</xdr:colOff>
          <xdr:row>577</xdr:row>
          <xdr:rowOff>266700</xdr:rowOff>
        </xdr:to>
        <xdr:sp macro="" textlink="">
          <xdr:nvSpPr>
            <xdr:cNvPr id="1540" name="Group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578</xdr:row>
          <xdr:rowOff>114300</xdr:rowOff>
        </xdr:from>
        <xdr:to>
          <xdr:col>7</xdr:col>
          <xdr:colOff>209550</xdr:colOff>
          <xdr:row>581</xdr:row>
          <xdr:rowOff>66675</xdr:rowOff>
        </xdr:to>
        <xdr:sp macro="" textlink="">
          <xdr:nvSpPr>
            <xdr:cNvPr id="1541" name="Group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581</xdr:row>
          <xdr:rowOff>238125</xdr:rowOff>
        </xdr:from>
        <xdr:to>
          <xdr:col>7</xdr:col>
          <xdr:colOff>219075</xdr:colOff>
          <xdr:row>592</xdr:row>
          <xdr:rowOff>219075</xdr:rowOff>
        </xdr:to>
        <xdr:sp macro="" textlink="">
          <xdr:nvSpPr>
            <xdr:cNvPr id="1542" name="Group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593</xdr:row>
          <xdr:rowOff>238125</xdr:rowOff>
        </xdr:from>
        <xdr:to>
          <xdr:col>7</xdr:col>
          <xdr:colOff>257175</xdr:colOff>
          <xdr:row>609</xdr:row>
          <xdr:rowOff>209550</xdr:rowOff>
        </xdr:to>
        <xdr:sp macro="" textlink="">
          <xdr:nvSpPr>
            <xdr:cNvPr id="1543" name="Group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611</xdr:row>
          <xdr:rowOff>114300</xdr:rowOff>
        </xdr:from>
        <xdr:to>
          <xdr:col>7</xdr:col>
          <xdr:colOff>219075</xdr:colOff>
          <xdr:row>614</xdr:row>
          <xdr:rowOff>190500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615</xdr:row>
          <xdr:rowOff>190500</xdr:rowOff>
        </xdr:from>
        <xdr:to>
          <xdr:col>7</xdr:col>
          <xdr:colOff>238125</xdr:colOff>
          <xdr:row>629</xdr:row>
          <xdr:rowOff>142875</xdr:rowOff>
        </xdr:to>
        <xdr:sp macro="" textlink="">
          <xdr:nvSpPr>
            <xdr:cNvPr id="1545" name="Group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630</xdr:row>
          <xdr:rowOff>190500</xdr:rowOff>
        </xdr:from>
        <xdr:to>
          <xdr:col>7</xdr:col>
          <xdr:colOff>314325</xdr:colOff>
          <xdr:row>641</xdr:row>
          <xdr:rowOff>114300</xdr:rowOff>
        </xdr:to>
        <xdr:sp macro="" textlink="">
          <xdr:nvSpPr>
            <xdr:cNvPr id="1546" name="Group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641</xdr:row>
          <xdr:rowOff>285750</xdr:rowOff>
        </xdr:from>
        <xdr:to>
          <xdr:col>7</xdr:col>
          <xdr:colOff>352425</xdr:colOff>
          <xdr:row>645</xdr:row>
          <xdr:rowOff>142875</xdr:rowOff>
        </xdr:to>
        <xdr:sp macro="" textlink="">
          <xdr:nvSpPr>
            <xdr:cNvPr id="1547" name="Group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646</xdr:row>
          <xdr:rowOff>95250</xdr:rowOff>
        </xdr:from>
        <xdr:to>
          <xdr:col>7</xdr:col>
          <xdr:colOff>361950</xdr:colOff>
          <xdr:row>650</xdr:row>
          <xdr:rowOff>190500</xdr:rowOff>
        </xdr:to>
        <xdr:sp macro="" textlink="">
          <xdr:nvSpPr>
            <xdr:cNvPr id="1548" name="Group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651</xdr:row>
          <xdr:rowOff>161925</xdr:rowOff>
        </xdr:from>
        <xdr:to>
          <xdr:col>7</xdr:col>
          <xdr:colOff>428625</xdr:colOff>
          <xdr:row>657</xdr:row>
          <xdr:rowOff>142875</xdr:rowOff>
        </xdr:to>
        <xdr:sp macro="" textlink="">
          <xdr:nvSpPr>
            <xdr:cNvPr id="1549" name="Group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660</xdr:row>
          <xdr:rowOff>28575</xdr:rowOff>
        </xdr:from>
        <xdr:to>
          <xdr:col>7</xdr:col>
          <xdr:colOff>457200</xdr:colOff>
          <xdr:row>689</xdr:row>
          <xdr:rowOff>209550</xdr:rowOff>
        </xdr:to>
        <xdr:sp macro="" textlink="">
          <xdr:nvSpPr>
            <xdr:cNvPr id="1550" name="Group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690</xdr:row>
          <xdr:rowOff>123825</xdr:rowOff>
        </xdr:from>
        <xdr:to>
          <xdr:col>7</xdr:col>
          <xdr:colOff>457200</xdr:colOff>
          <xdr:row>695</xdr:row>
          <xdr:rowOff>171450</xdr:rowOff>
        </xdr:to>
        <xdr:sp macro="" textlink="">
          <xdr:nvSpPr>
            <xdr:cNvPr id="1551" name="Group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696</xdr:row>
          <xdr:rowOff>28575</xdr:rowOff>
        </xdr:from>
        <xdr:to>
          <xdr:col>8</xdr:col>
          <xdr:colOff>3175</xdr:colOff>
          <xdr:row>724</xdr:row>
          <xdr:rowOff>190500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725</xdr:row>
          <xdr:rowOff>209550</xdr:rowOff>
        </xdr:from>
        <xdr:to>
          <xdr:col>8</xdr:col>
          <xdr:colOff>19050</xdr:colOff>
          <xdr:row>730</xdr:row>
          <xdr:rowOff>123825</xdr:rowOff>
        </xdr:to>
        <xdr:sp macro="" textlink="">
          <xdr:nvSpPr>
            <xdr:cNvPr id="1553" name="Group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731</xdr:row>
          <xdr:rowOff>171450</xdr:rowOff>
        </xdr:from>
        <xdr:to>
          <xdr:col>8</xdr:col>
          <xdr:colOff>3175</xdr:colOff>
          <xdr:row>738</xdr:row>
          <xdr:rowOff>266700</xdr:rowOff>
        </xdr:to>
        <xdr:sp macro="" textlink="">
          <xdr:nvSpPr>
            <xdr:cNvPr id="1554" name="Group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739</xdr:row>
          <xdr:rowOff>209550</xdr:rowOff>
        </xdr:from>
        <xdr:to>
          <xdr:col>7</xdr:col>
          <xdr:colOff>495300</xdr:colOff>
          <xdr:row>746</xdr:row>
          <xdr:rowOff>95250</xdr:rowOff>
        </xdr:to>
        <xdr:sp macro="" textlink="">
          <xdr:nvSpPr>
            <xdr:cNvPr id="1555" name="Group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747</xdr:row>
          <xdr:rowOff>76200</xdr:rowOff>
        </xdr:from>
        <xdr:to>
          <xdr:col>7</xdr:col>
          <xdr:colOff>523875</xdr:colOff>
          <xdr:row>752</xdr:row>
          <xdr:rowOff>219075</xdr:rowOff>
        </xdr:to>
        <xdr:sp macro="" textlink="">
          <xdr:nvSpPr>
            <xdr:cNvPr id="1556" name="Group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BE" sz="800" b="0" i="0" u="none" strike="noStrike" baseline="0">
                  <a:solidFill>
                    <a:srgbClr val="000000"/>
                  </a:solidFill>
                  <a:latin typeface="Segoe UI"/>
                  <a:cs typeface="Segoe UI"/>
                </a:rPr>
                <a:t>Group Box 532</a:t>
              </a:r>
            </a:p>
          </xdr:txBody>
        </xdr:sp>
        <xdr:clientData/>
      </xdr:twoCellAnchor>
    </mc:Choice>
    <mc:Fallback/>
  </mc:AlternateContent>
  <xdr:twoCellAnchor>
    <xdr:from>
      <xdr:col>10</xdr:col>
      <xdr:colOff>2693760</xdr:colOff>
      <xdr:row>758</xdr:row>
      <xdr:rowOff>2720</xdr:rowOff>
    </xdr:from>
    <xdr:to>
      <xdr:col>12</xdr:col>
      <xdr:colOff>0</xdr:colOff>
      <xdr:row>762</xdr:row>
      <xdr:rowOff>297090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2218760" y="228177270"/>
          <a:ext cx="5948590" cy="151357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39F1-56ED-47C7-B325-960D58BE0583}">
  <sheetPr codeName="Sheet1"/>
  <dimension ref="B3:S1106"/>
  <sheetViews>
    <sheetView tabSelected="1" topLeftCell="A735" zoomScale="60" zoomScaleNormal="60" workbookViewId="0">
      <selection activeCell="A731" sqref="A731"/>
    </sheetView>
  </sheetViews>
  <sheetFormatPr defaultColWidth="8.85546875" defaultRowHeight="15.75" x14ac:dyDescent="0.25"/>
  <cols>
    <col min="2" max="2" width="18.140625" style="1" customWidth="1"/>
    <col min="3" max="3" width="12.5703125" style="1" customWidth="1"/>
    <col min="4" max="6" width="8.85546875" style="1"/>
    <col min="7" max="7" width="6.42578125" style="1" customWidth="1"/>
    <col min="8" max="9" width="8.85546875" style="1"/>
    <col min="10" max="10" width="52.85546875" style="1" customWidth="1"/>
    <col min="11" max="11" width="39.5703125" style="1" customWidth="1"/>
    <col min="12" max="12" width="84.140625" style="1" customWidth="1"/>
    <col min="14" max="16" width="0" hidden="1" customWidth="1"/>
    <col min="17" max="17" width="0" style="68" hidden="1" customWidth="1"/>
    <col min="18" max="18" width="0" hidden="1" customWidth="1"/>
    <col min="19" max="19" width="0" style="69" hidden="1" customWidth="1"/>
  </cols>
  <sheetData>
    <row r="3" spans="2:12" ht="16.5" thickBot="1" x14ac:dyDescent="0.3"/>
    <row r="4" spans="2:12" ht="41.1" customHeight="1" thickBot="1" x14ac:dyDescent="0.3">
      <c r="B4" s="107" t="s">
        <v>12</v>
      </c>
      <c r="C4" s="108"/>
      <c r="D4" s="108"/>
      <c r="E4" s="108"/>
      <c r="F4" s="108"/>
      <c r="G4" s="108"/>
      <c r="H4" s="108"/>
      <c r="I4" s="108"/>
      <c r="J4" s="108"/>
      <c r="K4" s="108"/>
      <c r="L4" s="109"/>
    </row>
    <row r="5" spans="2:12" ht="27.6" customHeight="1" thickBot="1" x14ac:dyDescent="0.3">
      <c r="B5" s="110" t="s">
        <v>26</v>
      </c>
      <c r="C5" s="111"/>
      <c r="D5" s="111"/>
      <c r="E5" s="111"/>
      <c r="F5" s="111"/>
      <c r="G5" s="111"/>
      <c r="H5" s="111"/>
      <c r="I5" s="111"/>
      <c r="J5" s="111"/>
      <c r="K5" s="111"/>
      <c r="L5" s="112"/>
    </row>
    <row r="6" spans="2:12" ht="21.6" customHeight="1" x14ac:dyDescent="0.25">
      <c r="B6" s="113" t="s">
        <v>27</v>
      </c>
      <c r="C6" s="114"/>
      <c r="D6" s="114"/>
      <c r="E6" s="114"/>
      <c r="F6" s="114"/>
      <c r="G6" s="114"/>
      <c r="H6" s="114"/>
      <c r="I6" s="114"/>
      <c r="J6" s="114"/>
      <c r="K6" s="114"/>
      <c r="L6" s="115"/>
    </row>
    <row r="7" spans="2:12" ht="15" x14ac:dyDescent="0.25">
      <c r="B7" s="116"/>
      <c r="C7" s="117"/>
      <c r="D7" s="117"/>
      <c r="E7" s="117"/>
      <c r="F7" s="117"/>
      <c r="G7" s="117"/>
      <c r="H7" s="117"/>
      <c r="I7" s="117"/>
      <c r="J7" s="117"/>
      <c r="K7" s="117"/>
      <c r="L7" s="118"/>
    </row>
    <row r="8" spans="2:12" ht="394.7" customHeight="1" thickBot="1" x14ac:dyDescent="0.3">
      <c r="B8" s="119"/>
      <c r="C8" s="120"/>
      <c r="D8" s="120"/>
      <c r="E8" s="120"/>
      <c r="F8" s="120"/>
      <c r="G8" s="120"/>
      <c r="H8" s="120"/>
      <c r="I8" s="120"/>
      <c r="J8" s="120"/>
      <c r="K8" s="120"/>
      <c r="L8" s="121"/>
    </row>
    <row r="9" spans="2:12" ht="24" customHeight="1" thickBot="1" x14ac:dyDescent="0.3">
      <c r="B9" s="122" t="s">
        <v>28</v>
      </c>
      <c r="C9" s="125" t="s">
        <v>29</v>
      </c>
      <c r="D9" s="126"/>
      <c r="E9" s="126"/>
      <c r="F9" s="126"/>
      <c r="G9" s="126"/>
      <c r="H9" s="126"/>
      <c r="I9" s="126"/>
      <c r="J9" s="126"/>
      <c r="K9" s="126"/>
      <c r="L9" s="3" t="s">
        <v>33</v>
      </c>
    </row>
    <row r="10" spans="2:12" ht="47.1" customHeight="1" thickBot="1" x14ac:dyDescent="0.3">
      <c r="B10" s="123"/>
      <c r="C10" s="127" t="s">
        <v>31</v>
      </c>
      <c r="D10" s="127"/>
      <c r="E10" s="127"/>
      <c r="F10" s="127"/>
      <c r="G10" s="127"/>
      <c r="H10" s="127"/>
      <c r="I10" s="127"/>
      <c r="J10" s="127"/>
      <c r="K10" s="128"/>
      <c r="L10" s="4" t="s">
        <v>34</v>
      </c>
    </row>
    <row r="11" spans="2:12" ht="24" customHeight="1" x14ac:dyDescent="0.25">
      <c r="B11" s="123"/>
      <c r="C11" s="129" t="s">
        <v>32</v>
      </c>
      <c r="D11" s="129"/>
      <c r="E11" s="129"/>
      <c r="F11" s="129"/>
      <c r="G11" s="129"/>
      <c r="H11" s="129"/>
      <c r="I11" s="129"/>
      <c r="J11" s="129"/>
      <c r="K11" s="129"/>
      <c r="L11" s="130"/>
    </row>
    <row r="12" spans="2:12" ht="24" customHeight="1" x14ac:dyDescent="0.25">
      <c r="B12" s="123"/>
      <c r="C12" s="5" t="b">
        <v>0</v>
      </c>
      <c r="D12" s="10" t="s">
        <v>39</v>
      </c>
      <c r="E12" s="10"/>
      <c r="F12" s="10"/>
      <c r="G12" s="17"/>
      <c r="H12" s="17"/>
      <c r="I12" s="19"/>
      <c r="J12" s="19"/>
      <c r="K12" s="19"/>
      <c r="L12" s="20"/>
    </row>
    <row r="13" spans="2:12" ht="24" customHeight="1" x14ac:dyDescent="0.25">
      <c r="B13" s="123"/>
      <c r="C13" s="5" t="b">
        <v>0</v>
      </c>
      <c r="D13" s="8" t="s">
        <v>40</v>
      </c>
      <c r="E13" s="8"/>
      <c r="F13" s="8"/>
      <c r="G13" s="18"/>
      <c r="H13" s="18"/>
      <c r="I13" s="6"/>
      <c r="J13" s="6"/>
      <c r="K13" s="6"/>
      <c r="L13" s="21"/>
    </row>
    <row r="14" spans="2:12" ht="24" customHeight="1" x14ac:dyDescent="0.25">
      <c r="B14" s="123"/>
      <c r="C14" s="5" t="b">
        <v>0</v>
      </c>
      <c r="D14" s="9" t="s">
        <v>41</v>
      </c>
      <c r="E14" s="10"/>
      <c r="F14" s="10"/>
      <c r="G14" s="6"/>
      <c r="H14" s="6"/>
      <c r="I14" s="6"/>
      <c r="J14" s="6"/>
      <c r="K14" s="6"/>
      <c r="L14" s="7"/>
    </row>
    <row r="15" spans="2:12" ht="24" customHeight="1" x14ac:dyDescent="0.25">
      <c r="B15" s="123"/>
      <c r="C15" s="5" t="b">
        <v>0</v>
      </c>
      <c r="D15" s="9" t="s">
        <v>42</v>
      </c>
      <c r="E15" s="10"/>
      <c r="F15" s="10"/>
      <c r="G15" s="6"/>
      <c r="H15" s="6"/>
      <c r="I15" s="6"/>
      <c r="J15" s="6"/>
      <c r="K15" s="6"/>
      <c r="L15" s="7"/>
    </row>
    <row r="16" spans="2:12" ht="24" customHeight="1" x14ac:dyDescent="0.25">
      <c r="B16" s="123"/>
      <c r="C16" s="5" t="b">
        <v>0</v>
      </c>
      <c r="D16" s="131" t="s">
        <v>43</v>
      </c>
      <c r="E16" s="131"/>
      <c r="F16" s="131"/>
      <c r="G16" s="6"/>
      <c r="H16" s="6"/>
      <c r="I16" s="6"/>
      <c r="J16" s="6"/>
      <c r="K16" s="6"/>
      <c r="L16" s="7"/>
    </row>
    <row r="17" spans="2:14" ht="24" customHeight="1" x14ac:dyDescent="0.25">
      <c r="B17" s="123"/>
      <c r="C17" s="5" t="b">
        <v>0</v>
      </c>
      <c r="D17" s="131" t="s">
        <v>13</v>
      </c>
      <c r="E17" s="131"/>
      <c r="F17" s="131"/>
      <c r="G17" s="6"/>
      <c r="H17" s="6"/>
      <c r="I17" s="6"/>
      <c r="J17" s="6"/>
      <c r="K17" s="6"/>
      <c r="L17" s="7"/>
      <c r="N17" t="b">
        <v>0</v>
      </c>
    </row>
    <row r="18" spans="2:14" ht="24" customHeight="1" x14ac:dyDescent="0.25">
      <c r="B18" s="123"/>
      <c r="C18" s="5" t="b">
        <v>0</v>
      </c>
      <c r="D18" s="131" t="s">
        <v>14</v>
      </c>
      <c r="E18" s="131"/>
      <c r="F18" s="131"/>
      <c r="G18" s="6"/>
      <c r="H18" s="6"/>
      <c r="I18" s="6"/>
      <c r="J18" s="6"/>
      <c r="K18" s="6"/>
      <c r="L18" s="7"/>
    </row>
    <row r="19" spans="2:14" ht="24" customHeight="1" x14ac:dyDescent="0.25">
      <c r="B19" s="123"/>
      <c r="C19" s="5" t="b">
        <v>0</v>
      </c>
      <c r="D19" s="131" t="s">
        <v>15</v>
      </c>
      <c r="E19" s="131"/>
      <c r="F19" s="131"/>
      <c r="G19" s="6"/>
      <c r="H19" s="6"/>
      <c r="I19" s="6"/>
      <c r="J19" s="6"/>
      <c r="K19" s="6"/>
      <c r="L19" s="7"/>
    </row>
    <row r="20" spans="2:14" ht="24" customHeight="1" x14ac:dyDescent="0.25">
      <c r="B20" s="123"/>
      <c r="C20" s="5" t="b">
        <v>0</v>
      </c>
      <c r="D20" s="131" t="s">
        <v>16</v>
      </c>
      <c r="E20" s="131"/>
      <c r="F20" s="131"/>
      <c r="G20" s="6"/>
      <c r="H20" s="6"/>
      <c r="I20" s="6"/>
      <c r="J20" s="6"/>
      <c r="K20" s="6"/>
      <c r="L20" s="7"/>
    </row>
    <row r="21" spans="2:14" ht="24" customHeight="1" x14ac:dyDescent="0.25">
      <c r="B21" s="123"/>
      <c r="C21" s="5" t="b">
        <v>0</v>
      </c>
      <c r="D21" s="131" t="s">
        <v>17</v>
      </c>
      <c r="E21" s="131"/>
      <c r="F21" s="131"/>
      <c r="G21" s="6"/>
      <c r="H21" s="6"/>
      <c r="I21" s="6"/>
      <c r="J21" s="6"/>
      <c r="K21" s="6"/>
      <c r="L21" s="7"/>
      <c r="N21" t="b">
        <v>0</v>
      </c>
    </row>
    <row r="22" spans="2:14" ht="24" customHeight="1" x14ac:dyDescent="0.25">
      <c r="B22" s="123"/>
      <c r="C22" s="5" t="b">
        <v>0</v>
      </c>
      <c r="D22" s="131" t="s">
        <v>18</v>
      </c>
      <c r="E22" s="131"/>
      <c r="F22" s="131"/>
      <c r="G22" s="6"/>
      <c r="H22" s="6"/>
      <c r="I22" s="6"/>
      <c r="J22" s="6"/>
      <c r="K22" s="6"/>
      <c r="L22" s="7"/>
    </row>
    <row r="23" spans="2:14" ht="24" customHeight="1" x14ac:dyDescent="0.25">
      <c r="B23" s="123"/>
      <c r="C23" s="5" t="b">
        <v>0</v>
      </c>
      <c r="D23" s="131" t="s">
        <v>19</v>
      </c>
      <c r="E23" s="131"/>
      <c r="F23" s="131"/>
      <c r="G23" s="6"/>
      <c r="H23" s="6"/>
      <c r="I23" s="6"/>
      <c r="J23" s="6"/>
      <c r="K23" s="6"/>
      <c r="L23" s="7"/>
    </row>
    <row r="24" spans="2:14" ht="24" customHeight="1" x14ac:dyDescent="0.25">
      <c r="B24" s="123"/>
      <c r="C24" s="5" t="b">
        <v>0</v>
      </c>
      <c r="D24" s="132" t="s">
        <v>20</v>
      </c>
      <c r="E24" s="132"/>
      <c r="F24" s="132"/>
      <c r="G24" s="11"/>
      <c r="H24" s="11"/>
      <c r="I24" s="6"/>
      <c r="J24" s="6"/>
      <c r="K24" s="6"/>
      <c r="L24" s="7"/>
    </row>
    <row r="25" spans="2:14" ht="24" customHeight="1" x14ac:dyDescent="0.25">
      <c r="B25" s="123"/>
      <c r="C25" s="133" t="s">
        <v>37</v>
      </c>
      <c r="D25" s="134"/>
      <c r="E25" s="134"/>
      <c r="F25" s="134"/>
      <c r="G25" s="14" t="b">
        <v>0</v>
      </c>
      <c r="H25" s="14" t="b">
        <v>0</v>
      </c>
      <c r="I25" s="6"/>
      <c r="J25" s="6"/>
      <c r="K25" s="6"/>
      <c r="L25" s="7"/>
    </row>
    <row r="26" spans="2:14" ht="24" customHeight="1" x14ac:dyDescent="0.25">
      <c r="B26" s="123"/>
      <c r="C26" s="105" t="s">
        <v>35</v>
      </c>
      <c r="D26" s="105"/>
      <c r="E26" s="105"/>
      <c r="F26" s="105"/>
      <c r="G26" s="105"/>
      <c r="H26" s="105"/>
      <c r="I26" s="105"/>
      <c r="J26" s="105"/>
      <c r="K26" s="105"/>
      <c r="L26" s="106"/>
    </row>
    <row r="27" spans="2:14" ht="24" customHeight="1" x14ac:dyDescent="0.25">
      <c r="B27" s="123"/>
      <c r="C27" s="135" t="s">
        <v>36</v>
      </c>
      <c r="D27" s="105"/>
      <c r="E27" s="105"/>
      <c r="F27" s="105"/>
      <c r="G27" s="105"/>
      <c r="H27" s="105"/>
      <c r="I27" s="105"/>
      <c r="J27" s="105"/>
      <c r="K27" s="105"/>
      <c r="L27" s="106"/>
    </row>
    <row r="28" spans="2:14" ht="24" customHeight="1" thickBot="1" x14ac:dyDescent="0.3">
      <c r="B28" s="124"/>
      <c r="C28" s="136" t="s">
        <v>38</v>
      </c>
      <c r="D28" s="137"/>
      <c r="E28" s="137"/>
      <c r="F28" s="137"/>
      <c r="G28" s="137"/>
      <c r="H28" s="137"/>
      <c r="I28" s="137"/>
      <c r="J28" s="137"/>
      <c r="K28" s="137"/>
      <c r="L28" s="138"/>
    </row>
    <row r="29" spans="2:14" ht="24" customHeight="1" x14ac:dyDescent="0.25">
      <c r="B29" s="139" t="s">
        <v>44</v>
      </c>
      <c r="C29" s="142" t="s">
        <v>29</v>
      </c>
      <c r="D29" s="142"/>
      <c r="E29" s="142"/>
      <c r="F29" s="142"/>
      <c r="G29" s="142"/>
      <c r="H29" s="142"/>
      <c r="I29" s="142"/>
      <c r="J29" s="142"/>
      <c r="K29" s="142"/>
      <c r="L29" s="143"/>
    </row>
    <row r="30" spans="2:14" ht="24" customHeight="1" x14ac:dyDescent="0.25">
      <c r="B30" s="140"/>
      <c r="C30" s="144" t="s">
        <v>45</v>
      </c>
      <c r="D30" s="144"/>
      <c r="E30" s="144"/>
      <c r="F30" s="144"/>
      <c r="G30" s="144"/>
      <c r="H30" s="144"/>
      <c r="I30" s="144"/>
      <c r="J30" s="144"/>
      <c r="K30" s="144"/>
      <c r="L30" s="145"/>
    </row>
    <row r="31" spans="2:14" ht="24" customHeight="1" x14ac:dyDescent="0.25">
      <c r="B31" s="140"/>
      <c r="C31" s="146" t="s">
        <v>46</v>
      </c>
      <c r="D31" s="146"/>
      <c r="E31" s="146"/>
      <c r="F31" s="146"/>
      <c r="G31" s="146"/>
      <c r="H31" s="146"/>
      <c r="I31" s="147"/>
      <c r="J31" s="147"/>
      <c r="K31" s="147"/>
      <c r="L31" s="148"/>
    </row>
    <row r="32" spans="2:14" ht="24" customHeight="1" x14ac:dyDescent="0.25">
      <c r="B32" s="140"/>
      <c r="C32" s="22"/>
      <c r="D32" s="23" t="s">
        <v>39</v>
      </c>
      <c r="E32" s="23"/>
      <c r="F32" s="24"/>
      <c r="G32" s="24"/>
      <c r="H32" s="24"/>
      <c r="I32" s="15"/>
      <c r="J32" s="15"/>
      <c r="K32" s="15"/>
      <c r="L32" s="16"/>
    </row>
    <row r="33" spans="2:12" ht="24" customHeight="1" x14ac:dyDescent="0.25">
      <c r="B33" s="140"/>
      <c r="C33" s="22"/>
      <c r="D33" s="8" t="s">
        <v>40</v>
      </c>
      <c r="E33" s="8"/>
      <c r="F33" s="8"/>
      <c r="G33" s="15"/>
      <c r="H33" s="15"/>
      <c r="I33" s="15"/>
      <c r="J33" s="15"/>
      <c r="K33" s="15"/>
      <c r="L33" s="16"/>
    </row>
    <row r="34" spans="2:12" ht="24" customHeight="1" x14ac:dyDescent="0.25">
      <c r="B34" s="140"/>
      <c r="C34" s="22"/>
      <c r="D34" s="9" t="s">
        <v>41</v>
      </c>
      <c r="E34" s="10"/>
      <c r="F34" s="10"/>
      <c r="G34" s="15"/>
      <c r="H34" s="15"/>
      <c r="I34" s="15"/>
      <c r="J34" s="15"/>
      <c r="K34" s="15"/>
      <c r="L34" s="16"/>
    </row>
    <row r="35" spans="2:12" ht="24" customHeight="1" x14ac:dyDescent="0.25">
      <c r="B35" s="140"/>
      <c r="C35" s="26"/>
      <c r="D35" s="9" t="s">
        <v>42</v>
      </c>
      <c r="E35" s="10"/>
      <c r="F35" s="10"/>
      <c r="G35" s="15"/>
      <c r="H35" s="15"/>
      <c r="I35" s="15"/>
      <c r="J35" s="15"/>
      <c r="K35" s="15"/>
      <c r="L35" s="16"/>
    </row>
    <row r="36" spans="2:12" ht="24" customHeight="1" x14ac:dyDescent="0.25">
      <c r="B36" s="140"/>
      <c r="C36" s="26"/>
      <c r="D36" s="131" t="s">
        <v>43</v>
      </c>
      <c r="E36" s="131"/>
      <c r="F36" s="131"/>
      <c r="G36" s="15"/>
      <c r="H36" s="15"/>
      <c r="I36" s="15"/>
      <c r="J36" s="15"/>
      <c r="K36" s="15"/>
      <c r="L36" s="16"/>
    </row>
    <row r="37" spans="2:12" ht="24" customHeight="1" x14ac:dyDescent="0.25">
      <c r="B37" s="140"/>
      <c r="C37" s="25"/>
      <c r="D37" s="131" t="s">
        <v>13</v>
      </c>
      <c r="E37" s="131"/>
      <c r="F37" s="131"/>
      <c r="G37" s="15"/>
      <c r="H37" s="15"/>
      <c r="I37" s="15"/>
      <c r="J37" s="15"/>
      <c r="K37" s="15"/>
      <c r="L37" s="16"/>
    </row>
    <row r="38" spans="2:12" ht="24" customHeight="1" x14ac:dyDescent="0.25">
      <c r="B38" s="140"/>
      <c r="C38" s="22"/>
      <c r="D38" s="131" t="s">
        <v>14</v>
      </c>
      <c r="E38" s="131"/>
      <c r="F38" s="131"/>
      <c r="G38" s="15"/>
      <c r="H38" s="15"/>
      <c r="I38" s="15"/>
      <c r="J38" s="15"/>
      <c r="K38" s="15"/>
      <c r="L38" s="16"/>
    </row>
    <row r="39" spans="2:12" ht="24" customHeight="1" x14ac:dyDescent="0.25">
      <c r="B39" s="140"/>
      <c r="C39" s="26"/>
      <c r="D39" s="131" t="s">
        <v>15</v>
      </c>
      <c r="E39" s="131"/>
      <c r="F39" s="131"/>
      <c r="G39" s="15"/>
      <c r="H39" s="15"/>
      <c r="I39" s="15"/>
      <c r="J39" s="15"/>
      <c r="K39" s="15"/>
      <c r="L39" s="16"/>
    </row>
    <row r="40" spans="2:12" ht="24" customHeight="1" x14ac:dyDescent="0.25">
      <c r="B40" s="140"/>
      <c r="C40" s="26"/>
      <c r="D40" s="131" t="s">
        <v>16</v>
      </c>
      <c r="E40" s="131"/>
      <c r="F40" s="131"/>
      <c r="G40" s="15"/>
      <c r="H40" s="15"/>
      <c r="I40" s="15"/>
      <c r="J40" s="15"/>
      <c r="K40" s="15"/>
      <c r="L40" s="16"/>
    </row>
    <row r="41" spans="2:12" ht="24" customHeight="1" x14ac:dyDescent="0.25">
      <c r="B41" s="140"/>
      <c r="C41" s="26"/>
      <c r="D41" s="131" t="s">
        <v>17</v>
      </c>
      <c r="E41" s="131"/>
      <c r="F41" s="131"/>
      <c r="G41" s="15"/>
      <c r="H41" s="15"/>
      <c r="I41" s="15"/>
      <c r="J41" s="15"/>
      <c r="K41" s="15"/>
      <c r="L41" s="16"/>
    </row>
    <row r="42" spans="2:12" ht="24" customHeight="1" x14ac:dyDescent="0.25">
      <c r="B42" s="140"/>
      <c r="C42" s="26"/>
      <c r="D42" s="131" t="s">
        <v>18</v>
      </c>
      <c r="E42" s="131"/>
      <c r="F42" s="131"/>
      <c r="G42" s="15"/>
      <c r="H42" s="15"/>
      <c r="I42" s="15"/>
      <c r="J42" s="15"/>
      <c r="K42" s="15"/>
      <c r="L42" s="16"/>
    </row>
    <row r="43" spans="2:12" ht="24" customHeight="1" x14ac:dyDescent="0.25">
      <c r="B43" s="140"/>
      <c r="C43" s="26"/>
      <c r="D43" s="131" t="s">
        <v>19</v>
      </c>
      <c r="E43" s="131"/>
      <c r="F43" s="131"/>
      <c r="G43" s="15"/>
      <c r="H43" s="15"/>
      <c r="I43" s="15"/>
      <c r="J43" s="15"/>
      <c r="K43" s="15"/>
      <c r="L43" s="16"/>
    </row>
    <row r="44" spans="2:12" ht="24" customHeight="1" x14ac:dyDescent="0.25">
      <c r="B44" s="140"/>
      <c r="C44" s="26"/>
      <c r="D44" s="131" t="s">
        <v>20</v>
      </c>
      <c r="E44" s="131"/>
      <c r="F44" s="131"/>
      <c r="G44" s="15"/>
      <c r="H44" s="15"/>
      <c r="I44" s="15"/>
      <c r="J44" s="15"/>
      <c r="K44" s="15"/>
      <c r="L44" s="16"/>
    </row>
    <row r="45" spans="2:12" ht="24" customHeight="1" x14ac:dyDescent="0.25">
      <c r="B45" s="140"/>
      <c r="C45" s="152" t="s">
        <v>47</v>
      </c>
      <c r="D45" s="105"/>
      <c r="E45" s="105"/>
      <c r="F45" s="105"/>
      <c r="G45" s="105"/>
      <c r="H45" s="105"/>
      <c r="I45" s="105"/>
      <c r="J45" s="105"/>
      <c r="K45" s="105"/>
      <c r="L45" s="106"/>
    </row>
    <row r="46" spans="2:12" ht="24" customHeight="1" x14ac:dyDescent="0.25">
      <c r="B46" s="140"/>
      <c r="C46" s="135" t="s">
        <v>36</v>
      </c>
      <c r="D46" s="105"/>
      <c r="E46" s="105"/>
      <c r="F46" s="105"/>
      <c r="G46" s="105"/>
      <c r="H46" s="105"/>
      <c r="I46" s="105"/>
      <c r="J46" s="105"/>
      <c r="K46" s="105"/>
      <c r="L46" s="106"/>
    </row>
    <row r="47" spans="2:12" ht="24" customHeight="1" x14ac:dyDescent="0.25">
      <c r="B47" s="140"/>
      <c r="C47" s="153" t="s">
        <v>38</v>
      </c>
      <c r="D47" s="154"/>
      <c r="E47" s="154"/>
      <c r="F47" s="154"/>
      <c r="G47" s="154"/>
      <c r="H47" s="154"/>
      <c r="I47" s="154"/>
      <c r="J47" s="154"/>
      <c r="K47" s="154"/>
      <c r="L47" s="155"/>
    </row>
    <row r="48" spans="2:12" ht="24" customHeight="1" thickBot="1" x14ac:dyDescent="0.3">
      <c r="B48" s="141"/>
      <c r="C48" s="149" t="s">
        <v>48</v>
      </c>
      <c r="D48" s="150"/>
      <c r="E48" s="150"/>
      <c r="F48" s="150"/>
      <c r="G48" s="150"/>
      <c r="H48" s="150"/>
      <c r="I48" s="150"/>
      <c r="J48" s="150"/>
      <c r="K48" s="150"/>
      <c r="L48" s="151"/>
    </row>
    <row r="49" spans="2:17" ht="24" customHeight="1" x14ac:dyDescent="0.25">
      <c r="B49" s="161" t="s">
        <v>49</v>
      </c>
      <c r="C49" s="164" t="s">
        <v>29</v>
      </c>
      <c r="D49" s="165"/>
      <c r="E49" s="165"/>
      <c r="F49" s="165"/>
      <c r="G49" s="165"/>
      <c r="H49" s="165"/>
      <c r="I49" s="165"/>
      <c r="J49" s="165"/>
      <c r="K49" s="165"/>
      <c r="L49" s="166"/>
    </row>
    <row r="50" spans="2:17" ht="24" customHeight="1" x14ac:dyDescent="0.25">
      <c r="B50" s="162"/>
      <c r="C50" s="167" t="s">
        <v>50</v>
      </c>
      <c r="D50" s="168"/>
      <c r="E50" s="168"/>
      <c r="F50" s="168"/>
      <c r="G50" s="168"/>
      <c r="H50" s="168"/>
      <c r="I50" s="168"/>
      <c r="J50" s="168"/>
      <c r="K50" s="168"/>
      <c r="L50" s="169"/>
    </row>
    <row r="51" spans="2:17" ht="24" customHeight="1" x14ac:dyDescent="0.25">
      <c r="B51" s="162"/>
      <c r="C51" s="170" t="s">
        <v>51</v>
      </c>
      <c r="D51" s="171"/>
      <c r="E51" s="171"/>
      <c r="F51" s="171"/>
      <c r="G51" s="171"/>
      <c r="H51" s="171"/>
      <c r="I51" s="171"/>
      <c r="J51" s="171"/>
      <c r="K51" s="171"/>
      <c r="L51" s="172"/>
    </row>
    <row r="52" spans="2:17" ht="24" customHeight="1" thickBot="1" x14ac:dyDescent="0.3">
      <c r="B52" s="163"/>
      <c r="C52" s="173" t="s">
        <v>0</v>
      </c>
      <c r="D52" s="174"/>
      <c r="E52" s="174"/>
      <c r="F52" s="174"/>
      <c r="G52" s="174"/>
      <c r="H52" s="174"/>
      <c r="I52" s="174"/>
      <c r="J52" s="174"/>
      <c r="K52" s="174"/>
      <c r="L52" s="175"/>
    </row>
    <row r="53" spans="2:17" ht="24" customHeight="1" thickBot="1" x14ac:dyDescent="0.3">
      <c r="B53" s="176" t="s">
        <v>115</v>
      </c>
      <c r="C53" s="177"/>
      <c r="D53" s="177"/>
      <c r="E53" s="177"/>
      <c r="F53" s="177"/>
      <c r="G53" s="177"/>
      <c r="H53" s="177"/>
      <c r="I53" s="177"/>
      <c r="J53" s="177"/>
      <c r="K53" s="177"/>
      <c r="L53" s="12" t="s">
        <v>33</v>
      </c>
    </row>
    <row r="54" spans="2:17" ht="24" customHeight="1" x14ac:dyDescent="0.25">
      <c r="B54" s="158" t="s">
        <v>54</v>
      </c>
      <c r="C54" s="159"/>
      <c r="D54" s="159"/>
      <c r="E54" s="159"/>
      <c r="F54" s="159"/>
      <c r="G54" s="159"/>
      <c r="H54" s="159"/>
      <c r="I54" s="159"/>
      <c r="J54" s="159"/>
      <c r="K54" s="160"/>
    </row>
    <row r="55" spans="2:17" ht="24" customHeight="1" x14ac:dyDescent="0.25">
      <c r="B55" s="27"/>
      <c r="C55" s="30"/>
      <c r="D55" s="30" t="s">
        <v>53</v>
      </c>
      <c r="E55" s="30"/>
      <c r="F55" s="30"/>
      <c r="G55" s="30"/>
      <c r="H55" s="30"/>
      <c r="I55" s="30"/>
      <c r="J55" s="30"/>
      <c r="K55" s="29"/>
    </row>
    <row r="56" spans="2:17" ht="24" customHeight="1" x14ac:dyDescent="0.25">
      <c r="B56" s="27"/>
      <c r="C56" s="30"/>
      <c r="D56" s="30" t="s">
        <v>1</v>
      </c>
      <c r="E56" s="30"/>
      <c r="F56" s="30"/>
      <c r="G56" s="30"/>
      <c r="H56" s="30"/>
      <c r="I56" s="30"/>
      <c r="J56" s="30"/>
      <c r="K56" s="29"/>
    </row>
    <row r="57" spans="2:17" ht="24" customHeight="1" x14ac:dyDescent="0.25">
      <c r="B57" s="27"/>
      <c r="C57" s="30"/>
      <c r="D57" s="30"/>
      <c r="E57" s="30"/>
      <c r="F57" s="30"/>
      <c r="G57" s="30"/>
      <c r="H57" s="30"/>
      <c r="I57" s="30"/>
      <c r="J57" s="30"/>
      <c r="K57" s="29"/>
    </row>
    <row r="58" spans="2:17" ht="24" customHeight="1" x14ac:dyDescent="0.25">
      <c r="B58" s="27" t="s">
        <v>55</v>
      </c>
      <c r="C58" s="28"/>
      <c r="D58" s="28"/>
      <c r="E58" s="28"/>
      <c r="F58" s="28"/>
      <c r="G58" s="28"/>
      <c r="H58" s="28"/>
      <c r="I58" s="28"/>
      <c r="J58" s="30"/>
      <c r="K58" s="32"/>
    </row>
    <row r="59" spans="2:17" ht="24" customHeight="1" x14ac:dyDescent="0.25">
      <c r="B59" s="31"/>
      <c r="C59" s="30"/>
      <c r="D59" s="30" t="s">
        <v>53</v>
      </c>
      <c r="E59" s="30"/>
      <c r="F59" s="30"/>
      <c r="G59" s="30"/>
      <c r="H59" s="30"/>
      <c r="I59" s="30"/>
      <c r="J59" s="30"/>
      <c r="K59" s="32"/>
      <c r="N59" t="b">
        <v>0</v>
      </c>
      <c r="Q59" s="68">
        <f>IF(N59=TRUE,0.93%,0)</f>
        <v>0</v>
      </c>
    </row>
    <row r="60" spans="2:17" ht="24" customHeight="1" x14ac:dyDescent="0.25">
      <c r="B60" s="31"/>
      <c r="C60" s="30"/>
      <c r="D60" s="30" t="s">
        <v>1</v>
      </c>
      <c r="E60" s="30"/>
      <c r="F60" s="30"/>
      <c r="G60" s="30"/>
      <c r="H60" s="30"/>
      <c r="I60" s="30"/>
      <c r="J60" s="30"/>
      <c r="K60" s="32"/>
      <c r="Q60" s="68">
        <f t="shared" ref="Q60:Q83" si="0">IF(N60=TRUE,0.93%,0)</f>
        <v>0</v>
      </c>
    </row>
    <row r="61" spans="2:17" ht="24" customHeight="1" x14ac:dyDescent="0.25">
      <c r="B61" s="31"/>
      <c r="C61" s="30" t="s">
        <v>58</v>
      </c>
      <c r="D61" s="30"/>
      <c r="E61" s="30"/>
      <c r="F61" s="30"/>
      <c r="G61" s="30"/>
      <c r="H61" s="30"/>
      <c r="I61" s="30"/>
      <c r="J61" s="30"/>
      <c r="K61" s="32"/>
      <c r="Q61" s="68">
        <f t="shared" si="0"/>
        <v>0</v>
      </c>
    </row>
    <row r="62" spans="2:17" ht="24" customHeight="1" x14ac:dyDescent="0.25">
      <c r="B62" s="31"/>
      <c r="C62" s="30" t="s">
        <v>30</v>
      </c>
      <c r="D62" s="182"/>
      <c r="E62" s="182"/>
      <c r="F62" s="182"/>
      <c r="G62" s="182"/>
      <c r="H62" s="30"/>
      <c r="I62" s="30"/>
      <c r="J62" s="30"/>
      <c r="K62" s="32"/>
      <c r="Q62" s="68">
        <f t="shared" si="0"/>
        <v>0</v>
      </c>
    </row>
    <row r="63" spans="2:17" ht="24" customHeight="1" x14ac:dyDescent="0.25">
      <c r="B63" s="31"/>
      <c r="C63" s="30" t="s">
        <v>51</v>
      </c>
      <c r="D63" s="183"/>
      <c r="E63" s="183"/>
      <c r="F63" s="183"/>
      <c r="G63" s="183"/>
      <c r="H63" s="30"/>
      <c r="I63" s="30"/>
      <c r="J63" s="30"/>
      <c r="K63" s="32"/>
      <c r="Q63" s="68">
        <f t="shared" si="0"/>
        <v>0</v>
      </c>
    </row>
    <row r="64" spans="2:17" ht="24" customHeight="1" x14ac:dyDescent="0.25">
      <c r="B64" s="31"/>
      <c r="C64" s="30" t="s">
        <v>52</v>
      </c>
      <c r="D64" s="183"/>
      <c r="E64" s="183"/>
      <c r="F64" s="183"/>
      <c r="G64" s="183"/>
      <c r="H64" s="30"/>
      <c r="I64" s="30"/>
      <c r="J64" s="30"/>
      <c r="K64" s="32"/>
      <c r="Q64" s="68">
        <f t="shared" si="0"/>
        <v>0</v>
      </c>
    </row>
    <row r="65" spans="2:17" ht="24" customHeight="1" x14ac:dyDescent="0.25">
      <c r="B65" s="31"/>
      <c r="C65" s="30"/>
      <c r="D65" s="36"/>
      <c r="E65" s="36"/>
      <c r="F65" s="36"/>
      <c r="G65" s="36"/>
      <c r="H65" s="30"/>
      <c r="I65" s="30"/>
      <c r="J65" s="30"/>
      <c r="K65" s="32"/>
      <c r="Q65" s="68">
        <f t="shared" si="0"/>
        <v>0</v>
      </c>
    </row>
    <row r="66" spans="2:17" ht="24" customHeight="1" x14ac:dyDescent="0.25">
      <c r="B66" s="27" t="s">
        <v>56</v>
      </c>
      <c r="C66" s="28"/>
      <c r="D66" s="28"/>
      <c r="E66" s="28"/>
      <c r="F66" s="28"/>
      <c r="G66" s="28"/>
      <c r="H66" s="28"/>
      <c r="I66" s="28"/>
      <c r="J66" s="30"/>
      <c r="K66" s="32"/>
      <c r="Q66" s="68">
        <f t="shared" si="0"/>
        <v>0</v>
      </c>
    </row>
    <row r="67" spans="2:17" ht="24" customHeight="1" x14ac:dyDescent="0.25">
      <c r="B67" s="31"/>
      <c r="C67" s="30"/>
      <c r="D67" s="30" t="s">
        <v>53</v>
      </c>
      <c r="E67" s="30"/>
      <c r="F67" s="30"/>
      <c r="G67" s="30"/>
      <c r="H67" s="30"/>
      <c r="I67" s="30"/>
      <c r="J67" s="30"/>
      <c r="K67" s="32"/>
      <c r="N67" t="b">
        <v>0</v>
      </c>
      <c r="Q67" s="68">
        <f t="shared" si="0"/>
        <v>0</v>
      </c>
    </row>
    <row r="68" spans="2:17" ht="24" customHeight="1" x14ac:dyDescent="0.25">
      <c r="B68" s="31"/>
      <c r="C68" s="30"/>
      <c r="D68" s="30" t="s">
        <v>1</v>
      </c>
      <c r="E68" s="30"/>
      <c r="F68" s="30"/>
      <c r="G68" s="30"/>
      <c r="H68" s="30"/>
      <c r="I68" s="30"/>
      <c r="J68" s="30"/>
      <c r="K68" s="32"/>
      <c r="Q68" s="68">
        <f t="shared" si="0"/>
        <v>0</v>
      </c>
    </row>
    <row r="69" spans="2:17" ht="24" customHeight="1" x14ac:dyDescent="0.25">
      <c r="B69" s="31"/>
      <c r="C69" s="30" t="s">
        <v>58</v>
      </c>
      <c r="D69" s="30"/>
      <c r="E69" s="30"/>
      <c r="F69" s="30"/>
      <c r="G69" s="30"/>
      <c r="H69" s="30"/>
      <c r="I69" s="30"/>
      <c r="J69" s="30"/>
      <c r="K69" s="32"/>
      <c r="Q69" s="68">
        <f t="shared" si="0"/>
        <v>0</v>
      </c>
    </row>
    <row r="70" spans="2:17" ht="24" customHeight="1" x14ac:dyDescent="0.25">
      <c r="B70" s="31"/>
      <c r="C70" s="30" t="s">
        <v>30</v>
      </c>
      <c r="D70" s="182"/>
      <c r="E70" s="182"/>
      <c r="F70" s="182"/>
      <c r="G70" s="182"/>
      <c r="H70" s="30"/>
      <c r="I70" s="30"/>
      <c r="J70" s="30"/>
      <c r="K70" s="32"/>
      <c r="Q70" s="68">
        <f t="shared" si="0"/>
        <v>0</v>
      </c>
    </row>
    <row r="71" spans="2:17" ht="24" customHeight="1" x14ac:dyDescent="0.25">
      <c r="B71" s="31"/>
      <c r="C71" s="30" t="s">
        <v>51</v>
      </c>
      <c r="D71" s="183"/>
      <c r="E71" s="183"/>
      <c r="F71" s="183"/>
      <c r="G71" s="183"/>
      <c r="H71" s="30"/>
      <c r="I71" s="30"/>
      <c r="J71" s="30"/>
      <c r="K71" s="32"/>
      <c r="Q71" s="68">
        <f t="shared" si="0"/>
        <v>0</v>
      </c>
    </row>
    <row r="72" spans="2:17" ht="24" customHeight="1" x14ac:dyDescent="0.25">
      <c r="B72" s="31"/>
      <c r="C72" s="30" t="s">
        <v>52</v>
      </c>
      <c r="D72" s="183"/>
      <c r="E72" s="183"/>
      <c r="F72" s="183"/>
      <c r="G72" s="183"/>
      <c r="H72" s="30"/>
      <c r="I72" s="30"/>
      <c r="J72" s="30"/>
      <c r="K72" s="32"/>
      <c r="Q72" s="68">
        <f t="shared" si="0"/>
        <v>0</v>
      </c>
    </row>
    <row r="73" spans="2:17" ht="24" customHeight="1" x14ac:dyDescent="0.25">
      <c r="B73" s="31"/>
      <c r="C73" s="30"/>
      <c r="D73" s="30"/>
      <c r="E73" s="30"/>
      <c r="F73" s="30"/>
      <c r="G73" s="30"/>
      <c r="H73" s="30"/>
      <c r="I73" s="30"/>
      <c r="J73" s="30"/>
      <c r="K73" s="32"/>
      <c r="Q73" s="68">
        <f t="shared" si="0"/>
        <v>0</v>
      </c>
    </row>
    <row r="74" spans="2:17" ht="24" customHeight="1" x14ac:dyDescent="0.25">
      <c r="B74" s="31" t="s">
        <v>57</v>
      </c>
      <c r="C74" s="30"/>
      <c r="D74" s="30"/>
      <c r="E74" s="30"/>
      <c r="F74" s="30"/>
      <c r="G74" s="30"/>
      <c r="H74" s="30"/>
      <c r="I74" s="30"/>
      <c r="J74" s="30"/>
      <c r="K74" s="32"/>
      <c r="Q74" s="68">
        <f t="shared" si="0"/>
        <v>0</v>
      </c>
    </row>
    <row r="75" spans="2:17" ht="24" customHeight="1" x14ac:dyDescent="0.25">
      <c r="B75" s="31"/>
      <c r="C75" s="30"/>
      <c r="D75" s="30" t="s">
        <v>53</v>
      </c>
      <c r="E75" s="30"/>
      <c r="F75" s="30"/>
      <c r="G75" s="30"/>
      <c r="H75" s="30"/>
      <c r="I75" s="30"/>
      <c r="J75" s="30"/>
      <c r="K75" s="32"/>
      <c r="N75" t="b">
        <v>0</v>
      </c>
      <c r="Q75" s="68">
        <f t="shared" si="0"/>
        <v>0</v>
      </c>
    </row>
    <row r="76" spans="2:17" ht="24" customHeight="1" x14ac:dyDescent="0.25">
      <c r="B76" s="31"/>
      <c r="C76" s="30"/>
      <c r="D76" s="30" t="s">
        <v>1</v>
      </c>
      <c r="E76" s="30"/>
      <c r="F76" s="30"/>
      <c r="G76" s="30"/>
      <c r="H76" s="30"/>
      <c r="I76" s="30"/>
      <c r="J76" s="30"/>
      <c r="K76" s="32"/>
      <c r="Q76" s="68">
        <f t="shared" si="0"/>
        <v>0</v>
      </c>
    </row>
    <row r="77" spans="2:17" ht="24" customHeight="1" x14ac:dyDescent="0.25">
      <c r="B77" s="31"/>
      <c r="C77" s="30" t="s">
        <v>58</v>
      </c>
      <c r="D77" s="30"/>
      <c r="E77" s="30"/>
      <c r="F77" s="30"/>
      <c r="G77" s="30"/>
      <c r="H77" s="30"/>
      <c r="I77" s="30"/>
      <c r="J77" s="30"/>
      <c r="K77" s="32"/>
      <c r="Q77" s="68">
        <f t="shared" si="0"/>
        <v>0</v>
      </c>
    </row>
    <row r="78" spans="2:17" ht="24" customHeight="1" x14ac:dyDescent="0.25">
      <c r="B78" s="31"/>
      <c r="C78" s="30" t="s">
        <v>30</v>
      </c>
      <c r="D78" s="182"/>
      <c r="E78" s="182"/>
      <c r="F78" s="182"/>
      <c r="G78" s="182"/>
      <c r="H78" s="30"/>
      <c r="I78" s="30"/>
      <c r="J78" s="30"/>
      <c r="K78" s="32"/>
      <c r="Q78" s="68">
        <f t="shared" si="0"/>
        <v>0</v>
      </c>
    </row>
    <row r="79" spans="2:17" ht="24" customHeight="1" x14ac:dyDescent="0.25">
      <c r="B79" s="31"/>
      <c r="C79" s="30" t="s">
        <v>51</v>
      </c>
      <c r="D79" s="183"/>
      <c r="E79" s="183"/>
      <c r="F79" s="183"/>
      <c r="G79" s="183"/>
      <c r="H79" s="30"/>
      <c r="I79" s="30"/>
      <c r="J79" s="30"/>
      <c r="K79" s="32"/>
      <c r="Q79" s="68">
        <f t="shared" si="0"/>
        <v>0</v>
      </c>
    </row>
    <row r="80" spans="2:17" ht="24" customHeight="1" x14ac:dyDescent="0.25">
      <c r="B80" s="31"/>
      <c r="C80" s="30" t="s">
        <v>52</v>
      </c>
      <c r="D80" s="183"/>
      <c r="E80" s="183"/>
      <c r="F80" s="183"/>
      <c r="G80" s="183"/>
      <c r="H80" s="30"/>
      <c r="I80" s="30"/>
      <c r="J80" s="30"/>
      <c r="K80" s="32"/>
      <c r="Q80" s="68">
        <f t="shared" si="0"/>
        <v>0</v>
      </c>
    </row>
    <row r="81" spans="2:19" ht="24" customHeight="1" x14ac:dyDescent="0.25">
      <c r="B81" s="31"/>
      <c r="C81" s="30"/>
      <c r="D81" s="30"/>
      <c r="E81" s="30"/>
      <c r="F81" s="30"/>
      <c r="G81" s="30"/>
      <c r="H81" s="30"/>
      <c r="I81" s="30"/>
      <c r="J81" s="30"/>
      <c r="K81" s="32"/>
      <c r="Q81" s="68">
        <f t="shared" si="0"/>
        <v>0</v>
      </c>
    </row>
    <row r="82" spans="2:19" ht="34.700000000000003" customHeight="1" x14ac:dyDescent="0.25">
      <c r="B82" s="178" t="s">
        <v>59</v>
      </c>
      <c r="C82" s="102"/>
      <c r="D82" s="102"/>
      <c r="E82" s="102"/>
      <c r="F82" s="102"/>
      <c r="G82" s="102"/>
      <c r="H82" s="102"/>
      <c r="I82" s="102"/>
      <c r="J82" s="102"/>
      <c r="K82" s="103"/>
      <c r="Q82" s="68">
        <f t="shared" si="0"/>
        <v>0</v>
      </c>
    </row>
    <row r="83" spans="2:19" ht="24" customHeight="1" x14ac:dyDescent="0.25">
      <c r="B83" s="31"/>
      <c r="C83" s="30"/>
      <c r="D83" s="30" t="s">
        <v>53</v>
      </c>
      <c r="E83" s="30"/>
      <c r="F83" s="30"/>
      <c r="G83" s="30"/>
      <c r="H83" s="30"/>
      <c r="I83" s="30"/>
      <c r="J83" s="30"/>
      <c r="K83" s="32"/>
      <c r="N83" t="b">
        <v>0</v>
      </c>
      <c r="Q83" s="68">
        <f t="shared" si="0"/>
        <v>0</v>
      </c>
      <c r="S83" s="70">
        <f>SUM(Q59:Q83)</f>
        <v>0</v>
      </c>
    </row>
    <row r="84" spans="2:19" ht="24" customHeight="1" x14ac:dyDescent="0.25">
      <c r="B84" s="31"/>
      <c r="C84" s="30"/>
      <c r="D84" s="30" t="s">
        <v>1</v>
      </c>
      <c r="E84" s="30"/>
      <c r="F84" s="30"/>
      <c r="G84" s="30"/>
      <c r="H84" s="30"/>
      <c r="I84" s="30"/>
      <c r="J84" s="30"/>
      <c r="K84" s="32"/>
    </row>
    <row r="85" spans="2:19" ht="24" customHeight="1" x14ac:dyDescent="0.25">
      <c r="B85" s="31"/>
      <c r="C85" s="30" t="s">
        <v>58</v>
      </c>
      <c r="D85" s="30"/>
      <c r="E85" s="30"/>
      <c r="F85" s="30"/>
      <c r="G85" s="30"/>
      <c r="H85" s="30"/>
      <c r="I85" s="30"/>
      <c r="J85" s="30"/>
      <c r="K85" s="32"/>
    </row>
    <row r="86" spans="2:19" ht="24" customHeight="1" x14ac:dyDescent="0.25">
      <c r="B86" s="31"/>
      <c r="C86" s="30" t="s">
        <v>30</v>
      </c>
      <c r="D86" s="182"/>
      <c r="E86" s="182"/>
      <c r="F86" s="182"/>
      <c r="G86" s="182"/>
      <c r="H86" s="30"/>
      <c r="I86" s="30"/>
      <c r="J86" s="30"/>
      <c r="K86" s="32"/>
    </row>
    <row r="87" spans="2:19" ht="24" customHeight="1" x14ac:dyDescent="0.25">
      <c r="B87" s="31"/>
      <c r="C87" s="30" t="s">
        <v>51</v>
      </c>
      <c r="D87" s="183"/>
      <c r="E87" s="183"/>
      <c r="F87" s="183"/>
      <c r="G87" s="183"/>
      <c r="H87" s="30"/>
      <c r="I87" s="30"/>
      <c r="J87" s="30"/>
      <c r="K87" s="32"/>
    </row>
    <row r="88" spans="2:19" ht="24" customHeight="1" x14ac:dyDescent="0.25">
      <c r="B88" s="31"/>
      <c r="C88" s="30" t="s">
        <v>52</v>
      </c>
      <c r="D88" s="183"/>
      <c r="E88" s="183"/>
      <c r="F88" s="183"/>
      <c r="G88" s="183"/>
      <c r="H88" s="30"/>
      <c r="I88" s="30"/>
      <c r="J88" s="30"/>
      <c r="K88" s="32"/>
    </row>
    <row r="89" spans="2:19" ht="24" customHeight="1" x14ac:dyDescent="0.25">
      <c r="B89" s="31"/>
      <c r="C89" s="30"/>
      <c r="D89" s="30"/>
      <c r="E89" s="30"/>
      <c r="F89" s="30"/>
      <c r="G89" s="30"/>
      <c r="H89" s="30"/>
      <c r="I89" s="30"/>
      <c r="J89" s="30"/>
      <c r="K89" s="32"/>
    </row>
    <row r="90" spans="2:19" ht="24" customHeight="1" x14ac:dyDescent="0.25">
      <c r="B90" s="179" t="s">
        <v>60</v>
      </c>
      <c r="C90" s="180"/>
      <c r="D90" s="180"/>
      <c r="E90" s="180"/>
      <c r="F90" s="180"/>
      <c r="G90" s="180"/>
      <c r="H90" s="180"/>
      <c r="I90" s="180"/>
      <c r="J90" s="180"/>
      <c r="K90" s="181"/>
    </row>
    <row r="91" spans="2:19" ht="24" customHeight="1" thickBot="1" x14ac:dyDescent="0.3">
      <c r="B91" s="33"/>
      <c r="C91" s="34"/>
      <c r="D91" s="34"/>
      <c r="E91" s="34"/>
      <c r="F91" s="34"/>
      <c r="G91" s="34"/>
      <c r="H91" s="34"/>
      <c r="I91" s="34"/>
      <c r="J91" s="34"/>
      <c r="K91" s="35"/>
    </row>
    <row r="92" spans="2:19" ht="24" customHeight="1" x14ac:dyDescent="0.25">
      <c r="B92" s="37" t="s">
        <v>61</v>
      </c>
      <c r="C92" s="38"/>
      <c r="D92" s="38"/>
      <c r="E92" s="38"/>
      <c r="F92" s="38"/>
      <c r="G92" s="38"/>
      <c r="H92" s="38"/>
      <c r="I92" s="38"/>
      <c r="J92" s="38"/>
      <c r="K92" s="39"/>
    </row>
    <row r="93" spans="2:19" ht="24" customHeight="1" x14ac:dyDescent="0.25">
      <c r="B93" s="31"/>
      <c r="C93" s="30" t="s">
        <v>62</v>
      </c>
      <c r="D93" s="30"/>
      <c r="E93" s="30"/>
      <c r="F93" s="30"/>
      <c r="G93" s="30"/>
      <c r="H93" s="30"/>
      <c r="I93" s="30"/>
      <c r="J93" s="30"/>
      <c r="K93" s="32"/>
      <c r="N93" t="b">
        <v>0</v>
      </c>
      <c r="Q93" s="68">
        <f>IF(N93=TRUE,3%,0)</f>
        <v>0</v>
      </c>
    </row>
    <row r="94" spans="2:19" ht="32.1" customHeight="1" thickBot="1" x14ac:dyDescent="0.3">
      <c r="B94" s="31"/>
      <c r="C94" s="42" t="s">
        <v>63</v>
      </c>
      <c r="D94" s="43"/>
      <c r="E94" s="43"/>
      <c r="F94" s="43"/>
      <c r="G94" s="43"/>
      <c r="H94" s="30"/>
      <c r="I94" s="30"/>
      <c r="J94" s="30"/>
      <c r="K94" s="32"/>
    </row>
    <row r="95" spans="2:19" ht="24" customHeight="1" thickBot="1" x14ac:dyDescent="0.3">
      <c r="B95" s="31"/>
      <c r="C95" s="78"/>
      <c r="D95" s="79"/>
      <c r="E95" s="79"/>
      <c r="F95" s="79"/>
      <c r="G95" s="80"/>
      <c r="H95" s="30"/>
      <c r="I95" s="30"/>
      <c r="J95" s="30"/>
      <c r="K95" s="32"/>
    </row>
    <row r="96" spans="2:19" ht="34.700000000000003" customHeight="1" x14ac:dyDescent="0.25">
      <c r="B96" s="31"/>
      <c r="C96" s="156" t="s">
        <v>64</v>
      </c>
      <c r="D96" s="156"/>
      <c r="E96" s="156"/>
      <c r="F96" s="156"/>
      <c r="G96" s="156"/>
      <c r="H96" s="156"/>
      <c r="I96" s="156"/>
      <c r="J96" s="156"/>
      <c r="K96" s="157"/>
      <c r="N96" t="b">
        <v>0</v>
      </c>
      <c r="Q96" s="68">
        <f t="shared" ref="Q96" si="1">IF(N96=TRUE,3%,0)</f>
        <v>0</v>
      </c>
    </row>
    <row r="97" spans="2:17" ht="22.35" customHeight="1" thickBot="1" x14ac:dyDescent="0.3">
      <c r="B97" s="31"/>
      <c r="C97" s="40" t="s">
        <v>63</v>
      </c>
      <c r="D97" s="30"/>
      <c r="E97" s="30"/>
      <c r="F97" s="30"/>
      <c r="G97" s="30"/>
      <c r="H97" s="30"/>
      <c r="I97" s="30"/>
      <c r="J97" s="30"/>
      <c r="K97" s="32"/>
    </row>
    <row r="98" spans="2:17" ht="24" customHeight="1" thickBot="1" x14ac:dyDescent="0.3">
      <c r="B98" s="31"/>
      <c r="C98" s="78"/>
      <c r="D98" s="79"/>
      <c r="E98" s="79"/>
      <c r="F98" s="79"/>
      <c r="G98" s="80"/>
      <c r="H98" s="30"/>
      <c r="I98" s="30"/>
      <c r="J98" s="30"/>
      <c r="K98" s="32"/>
    </row>
    <row r="99" spans="2:17" ht="24" customHeight="1" x14ac:dyDescent="0.25">
      <c r="B99" s="31"/>
      <c r="C99" s="30" t="s">
        <v>65</v>
      </c>
      <c r="D99" s="30"/>
      <c r="E99" s="30"/>
      <c r="F99" s="30"/>
      <c r="G99" s="30"/>
      <c r="H99" s="30"/>
      <c r="I99" s="30"/>
      <c r="J99" s="30"/>
      <c r="K99" s="32"/>
      <c r="N99" t="b">
        <v>0</v>
      </c>
      <c r="Q99" s="68">
        <f>IF(N99=TRUE,1.5%,0)</f>
        <v>0</v>
      </c>
    </row>
    <row r="100" spans="2:17" ht="29.45" customHeight="1" thickBot="1" x14ac:dyDescent="0.3">
      <c r="B100" s="31"/>
      <c r="C100" s="40" t="s">
        <v>63</v>
      </c>
      <c r="D100" s="30"/>
      <c r="E100" s="30"/>
      <c r="F100" s="30"/>
      <c r="G100" s="30"/>
      <c r="H100" s="30"/>
      <c r="I100" s="30"/>
      <c r="J100" s="30"/>
      <c r="K100" s="32"/>
    </row>
    <row r="101" spans="2:17" ht="24" customHeight="1" thickBot="1" x14ac:dyDescent="0.3">
      <c r="B101" s="31"/>
      <c r="C101" s="78"/>
      <c r="D101" s="79"/>
      <c r="E101" s="79"/>
      <c r="F101" s="79"/>
      <c r="G101" s="80"/>
      <c r="H101" s="30"/>
      <c r="I101" s="30"/>
      <c r="J101" s="30"/>
      <c r="K101" s="32"/>
    </row>
    <row r="102" spans="2:17" ht="24" customHeight="1" x14ac:dyDescent="0.25">
      <c r="B102" s="31"/>
      <c r="C102" s="30" t="s">
        <v>1</v>
      </c>
      <c r="D102" s="30"/>
      <c r="E102" s="30"/>
      <c r="F102" s="30"/>
      <c r="G102" s="30"/>
      <c r="H102" s="30"/>
      <c r="I102" s="30"/>
      <c r="J102" s="30"/>
      <c r="K102" s="32"/>
    </row>
    <row r="103" spans="2:17" ht="24" customHeight="1" x14ac:dyDescent="0.25">
      <c r="B103" s="31"/>
      <c r="C103" s="30"/>
      <c r="D103" s="30"/>
      <c r="E103" s="30"/>
      <c r="F103" s="30"/>
      <c r="G103" s="30"/>
      <c r="H103" s="30"/>
      <c r="I103" s="30"/>
      <c r="J103" s="30"/>
      <c r="K103" s="32"/>
    </row>
    <row r="104" spans="2:17" ht="24" customHeight="1" x14ac:dyDescent="0.25">
      <c r="B104" s="31" t="s">
        <v>66</v>
      </c>
      <c r="C104" s="30"/>
      <c r="D104" s="30"/>
      <c r="E104" s="30"/>
      <c r="F104" s="30"/>
      <c r="G104" s="30"/>
      <c r="H104" s="30"/>
      <c r="I104" s="30"/>
      <c r="J104" s="30"/>
      <c r="K104" s="32"/>
    </row>
    <row r="105" spans="2:17" ht="24" customHeight="1" x14ac:dyDescent="0.25">
      <c r="B105" s="31"/>
      <c r="C105" s="30" t="s">
        <v>67</v>
      </c>
      <c r="D105" s="30"/>
      <c r="E105" s="30"/>
      <c r="F105" s="30"/>
      <c r="G105" s="30"/>
      <c r="H105" s="30"/>
      <c r="I105" s="30"/>
      <c r="J105" s="30"/>
      <c r="K105" s="32"/>
      <c r="N105" t="b">
        <v>0</v>
      </c>
      <c r="Q105" s="68">
        <f>IF(N105=TRUE,0.19%,0)</f>
        <v>0</v>
      </c>
    </row>
    <row r="106" spans="2:17" ht="24" customHeight="1" x14ac:dyDescent="0.25">
      <c r="B106" s="31"/>
      <c r="C106" s="30" t="s">
        <v>68</v>
      </c>
      <c r="D106" s="30"/>
      <c r="E106" s="30"/>
      <c r="F106" s="30"/>
      <c r="G106" s="30"/>
      <c r="H106" s="30"/>
      <c r="I106" s="30"/>
      <c r="J106" s="30"/>
      <c r="K106" s="32"/>
      <c r="N106" t="b">
        <v>0</v>
      </c>
      <c r="Q106" s="68">
        <f>IF(N106=TRUE,0.19%,0)</f>
        <v>0</v>
      </c>
    </row>
    <row r="107" spans="2:17" ht="24" customHeight="1" thickBot="1" x14ac:dyDescent="0.3">
      <c r="B107" s="31"/>
      <c r="C107" s="30" t="s">
        <v>69</v>
      </c>
      <c r="D107" s="30"/>
      <c r="E107" s="30"/>
      <c r="F107" s="30"/>
      <c r="G107" s="30"/>
      <c r="H107" s="30"/>
      <c r="I107" s="30"/>
      <c r="J107" s="30"/>
      <c r="K107" s="32"/>
    </row>
    <row r="108" spans="2:17" ht="24" customHeight="1" thickBot="1" x14ac:dyDescent="0.3">
      <c r="B108" s="31"/>
      <c r="C108" s="78"/>
      <c r="D108" s="79"/>
      <c r="E108" s="79"/>
      <c r="F108" s="79"/>
      <c r="G108" s="80"/>
      <c r="H108" s="30"/>
      <c r="I108" s="30"/>
      <c r="J108" s="30"/>
      <c r="K108" s="32"/>
    </row>
    <row r="109" spans="2:17" ht="24" customHeight="1" x14ac:dyDescent="0.25">
      <c r="B109" s="31"/>
      <c r="C109" s="30" t="s">
        <v>1</v>
      </c>
      <c r="D109" s="30"/>
      <c r="E109" s="30"/>
      <c r="F109" s="30"/>
      <c r="G109" s="30"/>
      <c r="H109" s="30"/>
      <c r="I109" s="30"/>
      <c r="J109" s="30"/>
      <c r="K109" s="32"/>
    </row>
    <row r="110" spans="2:17" ht="24" customHeight="1" x14ac:dyDescent="0.25">
      <c r="B110" s="31"/>
      <c r="C110" s="30"/>
      <c r="D110" s="30"/>
      <c r="E110" s="30"/>
      <c r="F110" s="30"/>
      <c r="G110" s="30"/>
      <c r="H110" s="30"/>
      <c r="I110" s="30"/>
      <c r="J110" s="30"/>
      <c r="K110" s="32"/>
    </row>
    <row r="111" spans="2:17" ht="24" customHeight="1" x14ac:dyDescent="0.25">
      <c r="B111" s="31" t="s">
        <v>70</v>
      </c>
      <c r="C111" s="30"/>
      <c r="D111" s="30"/>
      <c r="E111" s="30"/>
      <c r="F111" s="30"/>
      <c r="G111" s="30"/>
      <c r="H111" s="30"/>
      <c r="I111" s="30"/>
      <c r="J111" s="30"/>
      <c r="K111" s="32"/>
    </row>
    <row r="112" spans="2:17" ht="24" customHeight="1" x14ac:dyDescent="0.25">
      <c r="B112" s="31"/>
      <c r="C112" s="30" t="s">
        <v>71</v>
      </c>
      <c r="D112" s="30"/>
      <c r="E112" s="30"/>
      <c r="F112" s="30"/>
      <c r="G112" s="30"/>
      <c r="H112" s="30"/>
      <c r="I112" s="30"/>
      <c r="J112" s="30"/>
      <c r="K112" s="32"/>
      <c r="N112" t="b">
        <v>0</v>
      </c>
      <c r="Q112" s="68">
        <f>IF(N112=TRUE,0.06%,0)</f>
        <v>0</v>
      </c>
    </row>
    <row r="113" spans="2:19" ht="33" customHeight="1" x14ac:dyDescent="0.25">
      <c r="B113" s="31"/>
      <c r="C113" s="82" t="s">
        <v>72</v>
      </c>
      <c r="D113" s="82"/>
      <c r="E113" s="82"/>
      <c r="F113" s="82"/>
      <c r="G113" s="82"/>
      <c r="H113" s="82"/>
      <c r="I113" s="82"/>
      <c r="J113" s="82"/>
      <c r="K113" s="184"/>
      <c r="N113" t="b">
        <v>0</v>
      </c>
      <c r="Q113" s="68">
        <f t="shared" ref="Q113:Q114" si="2">IF(N113=TRUE,0.06%,0)</f>
        <v>0</v>
      </c>
    </row>
    <row r="114" spans="2:19" ht="24" customHeight="1" x14ac:dyDescent="0.25">
      <c r="B114" s="31"/>
      <c r="C114" s="30" t="s">
        <v>73</v>
      </c>
      <c r="D114" s="30"/>
      <c r="E114" s="30"/>
      <c r="F114" s="30"/>
      <c r="G114" s="30"/>
      <c r="H114" s="30"/>
      <c r="I114" s="30"/>
      <c r="J114" s="30"/>
      <c r="K114" s="32"/>
      <c r="N114" t="b">
        <v>0</v>
      </c>
      <c r="Q114" s="68">
        <f t="shared" si="2"/>
        <v>0</v>
      </c>
    </row>
    <row r="115" spans="2:19" ht="24" customHeight="1" x14ac:dyDescent="0.25">
      <c r="B115" s="31"/>
      <c r="C115" s="30" t="s">
        <v>74</v>
      </c>
      <c r="D115" s="30"/>
      <c r="E115" s="30"/>
      <c r="F115" s="30"/>
      <c r="G115" s="30"/>
      <c r="H115" s="30"/>
      <c r="I115" s="30"/>
      <c r="J115" s="30"/>
      <c r="K115" s="32"/>
      <c r="Q115" s="68">
        <f>IF(N115=TRUE,0,0)</f>
        <v>0</v>
      </c>
    </row>
    <row r="116" spans="2:19" ht="24" customHeight="1" x14ac:dyDescent="0.25">
      <c r="B116" s="31"/>
      <c r="C116" s="30"/>
      <c r="D116" s="30"/>
      <c r="E116" s="30"/>
      <c r="F116" s="30"/>
      <c r="G116" s="30"/>
      <c r="H116" s="30"/>
      <c r="I116" s="30"/>
      <c r="J116" s="30"/>
      <c r="K116" s="32"/>
      <c r="Q116" s="68">
        <f t="shared" ref="Q116:Q117" si="3">IF(N116=TRUE,0,0)</f>
        <v>0</v>
      </c>
    </row>
    <row r="117" spans="2:19" ht="24" customHeight="1" x14ac:dyDescent="0.25">
      <c r="B117" s="31" t="s">
        <v>75</v>
      </c>
      <c r="C117" s="30"/>
      <c r="D117" s="30"/>
      <c r="E117" s="30"/>
      <c r="F117" s="30"/>
      <c r="G117" s="30"/>
      <c r="H117" s="30"/>
      <c r="I117" s="30"/>
      <c r="J117" s="30"/>
      <c r="K117" s="32"/>
      <c r="Q117" s="68">
        <f t="shared" si="3"/>
        <v>0</v>
      </c>
    </row>
    <row r="118" spans="2:19" ht="24" customHeight="1" x14ac:dyDescent="0.25">
      <c r="B118" s="31"/>
      <c r="C118" s="30" t="s">
        <v>76</v>
      </c>
      <c r="D118" s="30"/>
      <c r="E118" s="30"/>
      <c r="F118" s="30"/>
      <c r="G118" s="30"/>
      <c r="H118" s="30"/>
      <c r="I118" s="30"/>
      <c r="J118" s="30"/>
      <c r="K118" s="32"/>
      <c r="N118" t="b">
        <v>0</v>
      </c>
      <c r="Q118" s="68">
        <f>IF(N118=TRUE,0.06%,0)</f>
        <v>0</v>
      </c>
    </row>
    <row r="119" spans="2:19" ht="30" customHeight="1" x14ac:dyDescent="0.25">
      <c r="B119" s="31"/>
      <c r="C119" s="82" t="s">
        <v>77</v>
      </c>
      <c r="D119" s="82"/>
      <c r="E119" s="82"/>
      <c r="F119" s="82"/>
      <c r="G119" s="82"/>
      <c r="H119" s="82"/>
      <c r="I119" s="82"/>
      <c r="J119" s="82"/>
      <c r="K119" s="184"/>
      <c r="N119" t="b">
        <v>0</v>
      </c>
      <c r="Q119" s="68">
        <f t="shared" ref="Q119:Q120" si="4">IF(N119=TRUE,0.06%,0)</f>
        <v>0</v>
      </c>
    </row>
    <row r="120" spans="2:19" ht="24" customHeight="1" x14ac:dyDescent="0.25">
      <c r="B120" s="31"/>
      <c r="C120" s="30" t="s">
        <v>78</v>
      </c>
      <c r="D120" s="30"/>
      <c r="E120" s="30"/>
      <c r="F120" s="30"/>
      <c r="G120" s="30"/>
      <c r="H120" s="30"/>
      <c r="I120" s="30"/>
      <c r="J120" s="30"/>
      <c r="K120" s="32"/>
      <c r="N120" t="b">
        <v>0</v>
      </c>
      <c r="Q120" s="68">
        <f t="shared" si="4"/>
        <v>0</v>
      </c>
    </row>
    <row r="121" spans="2:19" ht="24" customHeight="1" x14ac:dyDescent="0.25">
      <c r="B121" s="31"/>
      <c r="C121" s="30" t="s">
        <v>79</v>
      </c>
      <c r="D121" s="30"/>
      <c r="E121" s="30"/>
      <c r="F121" s="30"/>
      <c r="G121" s="30"/>
      <c r="H121" s="30"/>
      <c r="I121" s="30"/>
      <c r="J121" s="30"/>
      <c r="K121" s="32"/>
    </row>
    <row r="122" spans="2:19" ht="24" customHeight="1" x14ac:dyDescent="0.25">
      <c r="B122" s="31"/>
      <c r="C122" s="30"/>
      <c r="D122" s="30"/>
      <c r="E122" s="30"/>
      <c r="F122" s="30"/>
      <c r="G122" s="30"/>
      <c r="H122" s="30"/>
      <c r="I122" s="30"/>
      <c r="J122" s="44"/>
      <c r="K122" s="32"/>
    </row>
    <row r="123" spans="2:19" ht="34.700000000000003" customHeight="1" x14ac:dyDescent="0.25">
      <c r="B123" s="81" t="s">
        <v>80</v>
      </c>
      <c r="C123" s="82"/>
      <c r="D123" s="82"/>
      <c r="E123" s="82"/>
      <c r="F123" s="82"/>
      <c r="G123" s="82"/>
      <c r="H123" s="82"/>
      <c r="I123" s="82"/>
      <c r="J123" s="82"/>
      <c r="K123" s="184"/>
    </row>
    <row r="124" spans="2:19" ht="24" customHeight="1" x14ac:dyDescent="0.25">
      <c r="B124" s="31"/>
      <c r="C124" s="30" t="s">
        <v>53</v>
      </c>
      <c r="D124" s="30"/>
      <c r="E124" s="30"/>
      <c r="F124" s="30"/>
      <c r="G124" s="30"/>
      <c r="H124" s="30"/>
      <c r="I124" s="30"/>
      <c r="J124" s="30"/>
      <c r="K124" s="32"/>
      <c r="N124" t="b">
        <v>0</v>
      </c>
      <c r="Q124" s="68">
        <f>IF(N124=TRUE,0.19%,0)</f>
        <v>0</v>
      </c>
    </row>
    <row r="125" spans="2:19" ht="24" customHeight="1" thickBot="1" x14ac:dyDescent="0.3">
      <c r="B125" s="2"/>
      <c r="C125" s="30" t="s">
        <v>69</v>
      </c>
      <c r="D125" s="30"/>
      <c r="E125" s="30"/>
      <c r="F125" s="30"/>
      <c r="G125" s="30"/>
      <c r="H125" s="30"/>
      <c r="I125" s="30"/>
      <c r="J125" s="30"/>
      <c r="K125" s="32"/>
    </row>
    <row r="126" spans="2:19" ht="24" customHeight="1" thickBot="1" x14ac:dyDescent="0.3">
      <c r="B126" s="31"/>
      <c r="C126" s="78"/>
      <c r="D126" s="79"/>
      <c r="E126" s="79"/>
      <c r="F126" s="79"/>
      <c r="G126" s="80"/>
      <c r="H126" s="30"/>
      <c r="I126" s="30"/>
      <c r="J126" s="30"/>
      <c r="K126" s="32"/>
      <c r="S126" s="71">
        <f>SUM(Q93:Q126)</f>
        <v>0</v>
      </c>
    </row>
    <row r="127" spans="2:19" ht="24" customHeight="1" x14ac:dyDescent="0.25">
      <c r="B127" s="31"/>
      <c r="C127" s="30" t="s">
        <v>1</v>
      </c>
      <c r="E127" s="30"/>
      <c r="F127" s="30"/>
      <c r="G127" s="30"/>
      <c r="H127" s="30"/>
      <c r="I127" s="30"/>
      <c r="J127" s="30"/>
      <c r="K127" s="32"/>
    </row>
    <row r="128" spans="2:19" ht="24" customHeight="1" thickBot="1" x14ac:dyDescent="0.3">
      <c r="B128" s="41"/>
      <c r="C128" s="34"/>
      <c r="D128" s="34"/>
      <c r="E128" s="34"/>
      <c r="F128" s="34"/>
      <c r="G128" s="34"/>
      <c r="H128" s="34"/>
      <c r="I128" s="34"/>
      <c r="J128" s="34"/>
      <c r="K128" s="35"/>
    </row>
    <row r="129" spans="2:19" ht="24" customHeight="1" x14ac:dyDescent="0.25">
      <c r="B129" s="37" t="s">
        <v>81</v>
      </c>
      <c r="C129" s="38"/>
      <c r="D129" s="38"/>
      <c r="E129" s="38"/>
      <c r="F129" s="38"/>
      <c r="G129" s="38"/>
      <c r="H129" s="38"/>
      <c r="I129" s="38"/>
      <c r="J129" s="38"/>
      <c r="K129" s="38"/>
    </row>
    <row r="130" spans="2:19" ht="24" customHeight="1" x14ac:dyDescent="0.25">
      <c r="B130" s="31"/>
      <c r="C130" s="30" t="s">
        <v>53</v>
      </c>
      <c r="D130" s="30"/>
      <c r="E130" s="30"/>
      <c r="F130" s="30"/>
      <c r="G130" s="30"/>
      <c r="H130" s="30"/>
      <c r="I130" s="30"/>
      <c r="J130" s="30"/>
      <c r="K130" s="30"/>
      <c r="N130" t="b">
        <v>0</v>
      </c>
      <c r="Q130" s="68">
        <f>IF(N130=TRUE,6%,0)</f>
        <v>0</v>
      </c>
    </row>
    <row r="131" spans="2:19" ht="24" customHeight="1" thickBot="1" x14ac:dyDescent="0.3">
      <c r="B131" s="31"/>
      <c r="C131" s="30" t="s">
        <v>69</v>
      </c>
      <c r="D131" s="30"/>
      <c r="E131" s="30"/>
      <c r="F131" s="30"/>
      <c r="G131" s="30"/>
      <c r="H131" s="30"/>
      <c r="I131" s="30"/>
      <c r="J131" s="30"/>
      <c r="K131" s="30"/>
    </row>
    <row r="132" spans="2:19" ht="24" customHeight="1" thickBot="1" x14ac:dyDescent="0.3">
      <c r="B132" s="31"/>
      <c r="C132" s="78"/>
      <c r="D132" s="79"/>
      <c r="E132" s="79"/>
      <c r="F132" s="79"/>
      <c r="G132" s="80"/>
      <c r="H132" s="30"/>
      <c r="I132" s="30"/>
      <c r="J132" s="30"/>
      <c r="K132" s="30"/>
    </row>
    <row r="133" spans="2:19" ht="24" customHeight="1" x14ac:dyDescent="0.25">
      <c r="B133" s="31"/>
      <c r="C133" s="30" t="s">
        <v>1</v>
      </c>
      <c r="D133" s="30"/>
      <c r="E133" s="30"/>
      <c r="F133" s="30"/>
      <c r="G133" s="30"/>
      <c r="H133" s="30"/>
      <c r="I133" s="30"/>
      <c r="J133" s="30"/>
      <c r="K133" s="30"/>
    </row>
    <row r="134" spans="2:19" ht="24" customHeight="1" x14ac:dyDescent="0.25">
      <c r="B134" s="31"/>
      <c r="C134" s="30"/>
      <c r="D134" s="30"/>
      <c r="E134" s="30"/>
      <c r="F134" s="30"/>
      <c r="G134" s="30"/>
      <c r="H134" s="30"/>
      <c r="I134" s="30"/>
      <c r="J134" s="30"/>
      <c r="K134" s="30"/>
    </row>
    <row r="135" spans="2:19" ht="24" customHeight="1" x14ac:dyDescent="0.25">
      <c r="B135" s="31" t="s">
        <v>82</v>
      </c>
      <c r="C135" s="30"/>
      <c r="D135" s="30"/>
      <c r="E135" s="30"/>
      <c r="F135" s="30"/>
      <c r="G135" s="30"/>
      <c r="H135" s="30"/>
      <c r="I135" s="30"/>
      <c r="J135" s="30"/>
      <c r="K135" s="30"/>
    </row>
    <row r="136" spans="2:19" ht="24" customHeight="1" x14ac:dyDescent="0.25">
      <c r="B136" s="31"/>
      <c r="C136" s="30" t="s">
        <v>53</v>
      </c>
      <c r="D136" s="30"/>
      <c r="E136" s="30"/>
      <c r="F136" s="30"/>
      <c r="G136" s="30"/>
      <c r="H136" s="30"/>
      <c r="I136" s="30"/>
      <c r="J136" s="30"/>
      <c r="K136" s="30"/>
      <c r="N136" t="b">
        <v>0</v>
      </c>
      <c r="Q136" s="68">
        <f>IF(N136=TRUE,4%,0)</f>
        <v>0</v>
      </c>
    </row>
    <row r="137" spans="2:19" ht="24" customHeight="1" thickBot="1" x14ac:dyDescent="0.3">
      <c r="B137" s="31"/>
      <c r="C137" s="30" t="s">
        <v>69</v>
      </c>
      <c r="D137" s="30"/>
      <c r="E137" s="30"/>
      <c r="F137" s="30"/>
      <c r="G137" s="30"/>
      <c r="H137" s="30"/>
      <c r="I137" s="30"/>
      <c r="J137" s="30"/>
      <c r="K137" s="30"/>
    </row>
    <row r="138" spans="2:19" ht="24" customHeight="1" thickBot="1" x14ac:dyDescent="0.3">
      <c r="B138" s="31"/>
      <c r="C138" s="78"/>
      <c r="D138" s="79"/>
      <c r="E138" s="79"/>
      <c r="F138" s="79"/>
      <c r="G138" s="80"/>
      <c r="H138" s="30"/>
      <c r="I138" s="30"/>
      <c r="J138" s="30"/>
      <c r="K138" s="30"/>
    </row>
    <row r="139" spans="2:19" ht="24" customHeight="1" x14ac:dyDescent="0.25">
      <c r="B139" s="31"/>
      <c r="C139" s="30" t="s">
        <v>83</v>
      </c>
      <c r="D139" s="30"/>
      <c r="E139" s="30"/>
      <c r="F139" s="30"/>
      <c r="G139" s="30"/>
      <c r="H139" s="30"/>
      <c r="I139" s="30"/>
      <c r="J139" s="30"/>
      <c r="K139" s="30"/>
      <c r="N139" t="b">
        <v>0</v>
      </c>
      <c r="Q139" s="68">
        <f>IF(N139=TRUE,2%,0)</f>
        <v>0</v>
      </c>
    </row>
    <row r="140" spans="2:19" ht="24" customHeight="1" thickBot="1" x14ac:dyDescent="0.3">
      <c r="B140" s="31"/>
      <c r="C140" s="30" t="s">
        <v>69</v>
      </c>
      <c r="D140" s="30"/>
      <c r="E140" s="30"/>
      <c r="F140" s="30"/>
      <c r="G140" s="30"/>
      <c r="H140" s="30"/>
      <c r="I140" s="30"/>
      <c r="J140" s="30"/>
      <c r="K140" s="30"/>
    </row>
    <row r="141" spans="2:19" ht="24" customHeight="1" thickBot="1" x14ac:dyDescent="0.3">
      <c r="B141" s="31"/>
      <c r="C141" s="78"/>
      <c r="D141" s="79"/>
      <c r="E141" s="79"/>
      <c r="F141" s="79"/>
      <c r="G141" s="80"/>
      <c r="H141" s="30"/>
      <c r="I141" s="30"/>
      <c r="J141" s="30"/>
      <c r="K141" s="30"/>
    </row>
    <row r="142" spans="2:19" ht="24" customHeight="1" x14ac:dyDescent="0.25">
      <c r="B142" s="31"/>
      <c r="C142" s="30" t="s">
        <v>1</v>
      </c>
      <c r="D142" s="30"/>
      <c r="E142" s="30"/>
      <c r="F142" s="30"/>
      <c r="G142" s="30"/>
      <c r="H142" s="30"/>
      <c r="I142" s="30"/>
      <c r="J142" s="30"/>
      <c r="K142" s="30"/>
    </row>
    <row r="143" spans="2:19" ht="24" customHeight="1" thickBot="1" x14ac:dyDescent="0.3">
      <c r="B143" s="41"/>
      <c r="C143" s="34"/>
      <c r="D143" s="34"/>
      <c r="E143" s="34"/>
      <c r="F143" s="34"/>
      <c r="G143" s="34"/>
      <c r="H143" s="34"/>
      <c r="I143" s="34"/>
      <c r="J143" s="34"/>
      <c r="K143" s="34"/>
      <c r="S143" s="71">
        <f>SUM(Q129:Q143)</f>
        <v>0</v>
      </c>
    </row>
    <row r="144" spans="2:19" ht="33" customHeight="1" x14ac:dyDescent="0.25">
      <c r="B144" s="194" t="s">
        <v>84</v>
      </c>
      <c r="C144" s="195"/>
      <c r="D144" s="195"/>
      <c r="E144" s="195"/>
      <c r="F144" s="195"/>
      <c r="G144" s="195"/>
      <c r="H144" s="195"/>
      <c r="I144" s="195"/>
      <c r="J144" s="195"/>
      <c r="K144" s="195"/>
    </row>
    <row r="145" spans="2:17" ht="24" customHeight="1" x14ac:dyDescent="0.25">
      <c r="B145" s="31"/>
      <c r="C145" s="30"/>
      <c r="D145" s="30" t="s">
        <v>53</v>
      </c>
      <c r="E145" s="30"/>
      <c r="F145" s="30"/>
      <c r="G145" s="30"/>
      <c r="H145" s="30"/>
      <c r="I145" s="30"/>
      <c r="J145" s="30"/>
      <c r="K145" s="30"/>
      <c r="N145" t="b">
        <v>0</v>
      </c>
      <c r="Q145" s="68">
        <f>IF(N145=TRUE,3%,0)</f>
        <v>0</v>
      </c>
    </row>
    <row r="146" spans="2:17" ht="24" customHeight="1" thickBot="1" x14ac:dyDescent="0.3">
      <c r="B146" s="31"/>
      <c r="C146" s="30" t="s">
        <v>69</v>
      </c>
      <c r="D146" s="30"/>
      <c r="E146" s="30"/>
      <c r="F146" s="30"/>
      <c r="G146" s="30"/>
      <c r="H146" s="30"/>
      <c r="I146" s="30"/>
      <c r="J146" s="30"/>
      <c r="K146" s="30"/>
    </row>
    <row r="147" spans="2:17" ht="24" customHeight="1" thickBot="1" x14ac:dyDescent="0.3">
      <c r="B147" s="31"/>
      <c r="C147" s="78"/>
      <c r="D147" s="79"/>
      <c r="E147" s="79"/>
      <c r="F147" s="79"/>
      <c r="G147" s="80"/>
      <c r="H147" s="30"/>
      <c r="I147" s="30"/>
      <c r="J147" s="30"/>
      <c r="K147" s="30"/>
    </row>
    <row r="148" spans="2:17" ht="24" customHeight="1" x14ac:dyDescent="0.25">
      <c r="B148" s="31"/>
      <c r="C148" s="30"/>
      <c r="D148" s="30" t="s">
        <v>1</v>
      </c>
      <c r="E148" s="30"/>
      <c r="F148" s="30"/>
      <c r="G148" s="30"/>
      <c r="H148" s="30"/>
      <c r="I148" s="30"/>
      <c r="J148" s="30"/>
      <c r="K148" s="30"/>
    </row>
    <row r="149" spans="2:17" ht="24" customHeight="1" x14ac:dyDescent="0.25">
      <c r="B149" s="31"/>
      <c r="C149" s="30"/>
      <c r="D149" s="30"/>
      <c r="E149" s="30"/>
      <c r="F149" s="30"/>
      <c r="G149" s="30"/>
      <c r="H149" s="30"/>
      <c r="I149" s="30"/>
      <c r="J149" s="30"/>
      <c r="K149" s="30"/>
    </row>
    <row r="150" spans="2:17" ht="34.35" customHeight="1" x14ac:dyDescent="0.25">
      <c r="B150" s="81" t="s">
        <v>85</v>
      </c>
      <c r="C150" s="82"/>
      <c r="D150" s="82"/>
      <c r="E150" s="82"/>
      <c r="F150" s="82"/>
      <c r="G150" s="82"/>
      <c r="H150" s="82"/>
      <c r="I150" s="82"/>
      <c r="J150" s="82"/>
      <c r="K150" s="82"/>
    </row>
    <row r="151" spans="2:17" ht="34.35" customHeight="1" x14ac:dyDescent="0.25">
      <c r="B151" s="31"/>
      <c r="C151" s="82" t="s">
        <v>86</v>
      </c>
      <c r="D151" s="82"/>
      <c r="E151" s="82"/>
      <c r="F151" s="82"/>
      <c r="G151" s="82"/>
      <c r="H151" s="82"/>
      <c r="I151" s="82"/>
      <c r="J151" s="82"/>
      <c r="K151" s="82"/>
      <c r="N151" t="b">
        <v>0</v>
      </c>
      <c r="Q151" s="68">
        <f>IF(N151=TRUE,0.02%,0)</f>
        <v>0</v>
      </c>
    </row>
    <row r="152" spans="2:17" ht="24" customHeight="1" thickBot="1" x14ac:dyDescent="0.3">
      <c r="B152" s="31"/>
      <c r="C152" s="30" t="s">
        <v>87</v>
      </c>
      <c r="D152" s="30"/>
      <c r="E152" s="30"/>
      <c r="F152" s="30"/>
      <c r="G152" s="30"/>
      <c r="H152" s="30"/>
      <c r="I152" s="30"/>
      <c r="J152" s="30"/>
      <c r="K152" s="30"/>
    </row>
    <row r="153" spans="2:17" ht="24" customHeight="1" thickBot="1" x14ac:dyDescent="0.3">
      <c r="B153" s="31"/>
      <c r="C153" s="78"/>
      <c r="D153" s="79"/>
      <c r="E153" s="79"/>
      <c r="F153" s="79"/>
      <c r="G153" s="80"/>
      <c r="H153" s="30"/>
      <c r="I153" s="30"/>
      <c r="J153" s="30"/>
      <c r="K153" s="30"/>
    </row>
    <row r="154" spans="2:17" ht="34.35" customHeight="1" x14ac:dyDescent="0.25">
      <c r="B154" s="31"/>
      <c r="C154" s="156" t="s">
        <v>88</v>
      </c>
      <c r="D154" s="156"/>
      <c r="E154" s="156"/>
      <c r="F154" s="156"/>
      <c r="G154" s="156"/>
      <c r="H154" s="156"/>
      <c r="I154" s="156"/>
      <c r="J154" s="156"/>
      <c r="K154" s="156"/>
      <c r="N154" t="b">
        <v>0</v>
      </c>
      <c r="Q154" s="68">
        <f t="shared" ref="Q154:Q163" si="5">IF(N154=TRUE,0.02%,0)</f>
        <v>0</v>
      </c>
    </row>
    <row r="155" spans="2:17" ht="32.450000000000003" customHeight="1" x14ac:dyDescent="0.25">
      <c r="B155" s="31"/>
      <c r="C155" s="82" t="s">
        <v>89</v>
      </c>
      <c r="D155" s="82"/>
      <c r="E155" s="82"/>
      <c r="F155" s="82"/>
      <c r="G155" s="82"/>
      <c r="H155" s="82"/>
      <c r="I155" s="82"/>
      <c r="J155" s="82"/>
      <c r="K155" s="82"/>
      <c r="N155" t="b">
        <v>0</v>
      </c>
      <c r="Q155" s="68">
        <f t="shared" si="5"/>
        <v>0</v>
      </c>
    </row>
    <row r="156" spans="2:17" ht="31.7" customHeight="1" x14ac:dyDescent="0.25">
      <c r="B156" s="31"/>
      <c r="C156" s="82" t="s">
        <v>90</v>
      </c>
      <c r="D156" s="82"/>
      <c r="E156" s="82"/>
      <c r="F156" s="82"/>
      <c r="G156" s="82"/>
      <c r="H156" s="82"/>
      <c r="I156" s="82"/>
      <c r="J156" s="82"/>
      <c r="K156" s="82"/>
      <c r="N156" t="b">
        <v>0</v>
      </c>
      <c r="Q156" s="68">
        <f t="shared" si="5"/>
        <v>0</v>
      </c>
    </row>
    <row r="157" spans="2:17" ht="24" customHeight="1" x14ac:dyDescent="0.25">
      <c r="B157" s="31"/>
      <c r="C157" s="30" t="s">
        <v>91</v>
      </c>
      <c r="D157" s="30"/>
      <c r="E157" s="30"/>
      <c r="F157" s="30"/>
      <c r="G157" s="30"/>
      <c r="H157" s="30"/>
      <c r="I157" s="30"/>
      <c r="J157" s="30"/>
      <c r="K157" s="30"/>
      <c r="N157" t="b">
        <v>0</v>
      </c>
      <c r="Q157" s="68">
        <f t="shared" si="5"/>
        <v>0</v>
      </c>
    </row>
    <row r="158" spans="2:17" ht="24" customHeight="1" x14ac:dyDescent="0.25">
      <c r="B158" s="31"/>
      <c r="C158" s="30" t="s">
        <v>92</v>
      </c>
      <c r="D158" s="30"/>
      <c r="E158" s="30"/>
      <c r="F158" s="30"/>
      <c r="G158" s="30"/>
      <c r="H158" s="30"/>
      <c r="I158" s="30"/>
      <c r="J158" s="30"/>
      <c r="K158" s="30"/>
      <c r="N158" t="b">
        <v>0</v>
      </c>
      <c r="Q158" s="68">
        <f t="shared" si="5"/>
        <v>0</v>
      </c>
    </row>
    <row r="159" spans="2:17" ht="24" customHeight="1" x14ac:dyDescent="0.25">
      <c r="B159" s="31"/>
      <c r="C159" s="30" t="s">
        <v>93</v>
      </c>
      <c r="D159" s="30"/>
      <c r="E159" s="30"/>
      <c r="F159" s="30"/>
      <c r="G159" s="30"/>
      <c r="H159" s="30"/>
      <c r="I159" s="30"/>
      <c r="J159" s="30"/>
      <c r="K159" s="30"/>
      <c r="N159" t="b">
        <v>0</v>
      </c>
      <c r="Q159" s="68">
        <f t="shared" si="5"/>
        <v>0</v>
      </c>
    </row>
    <row r="160" spans="2:17" ht="24" customHeight="1" x14ac:dyDescent="0.25">
      <c r="B160" s="31"/>
      <c r="C160" s="30" t="s">
        <v>94</v>
      </c>
      <c r="D160" s="30"/>
      <c r="E160" s="30"/>
      <c r="F160" s="30"/>
      <c r="G160" s="30"/>
      <c r="H160" s="30"/>
      <c r="I160" s="30"/>
      <c r="J160" s="30"/>
      <c r="K160" s="30"/>
      <c r="N160" t="b">
        <v>0</v>
      </c>
      <c r="Q160" s="68">
        <f t="shared" si="5"/>
        <v>0</v>
      </c>
    </row>
    <row r="161" spans="2:17" ht="24" customHeight="1" x14ac:dyDescent="0.25">
      <c r="B161" s="31"/>
      <c r="C161" s="30" t="s">
        <v>95</v>
      </c>
      <c r="D161" s="30"/>
      <c r="E161" s="30"/>
      <c r="F161" s="30"/>
      <c r="G161" s="30"/>
      <c r="H161" s="30"/>
      <c r="I161" s="30"/>
      <c r="J161" s="30"/>
      <c r="K161" s="30"/>
      <c r="N161" t="b">
        <v>0</v>
      </c>
      <c r="Q161" s="68">
        <f t="shared" si="5"/>
        <v>0</v>
      </c>
    </row>
    <row r="162" spans="2:17" ht="24" customHeight="1" x14ac:dyDescent="0.25">
      <c r="B162" s="31"/>
      <c r="C162" s="30" t="s">
        <v>96</v>
      </c>
      <c r="D162" s="30"/>
      <c r="E162" s="30"/>
      <c r="F162" s="30"/>
      <c r="G162" s="30"/>
      <c r="H162" s="30"/>
      <c r="I162" s="30"/>
      <c r="J162" s="30"/>
      <c r="K162" s="30"/>
      <c r="N162" t="b">
        <v>0</v>
      </c>
      <c r="Q162" s="68">
        <f t="shared" si="5"/>
        <v>0</v>
      </c>
    </row>
    <row r="163" spans="2:17" ht="24" customHeight="1" x14ac:dyDescent="0.25">
      <c r="B163" s="31"/>
      <c r="C163" s="30" t="s">
        <v>97</v>
      </c>
      <c r="D163" s="30"/>
      <c r="E163" s="30"/>
      <c r="F163" s="30"/>
      <c r="G163" s="30"/>
      <c r="H163" s="30"/>
      <c r="I163" s="30"/>
      <c r="J163" s="30"/>
      <c r="K163" s="30"/>
      <c r="N163" t="b">
        <v>0</v>
      </c>
      <c r="Q163" s="68">
        <f t="shared" si="5"/>
        <v>0</v>
      </c>
    </row>
    <row r="164" spans="2:17" ht="24" customHeight="1" x14ac:dyDescent="0.25">
      <c r="B164" s="31"/>
      <c r="C164" s="30" t="s">
        <v>98</v>
      </c>
      <c r="D164" s="30"/>
      <c r="E164" s="30"/>
      <c r="F164" s="30"/>
      <c r="G164" s="30"/>
      <c r="H164" s="30"/>
      <c r="I164" s="30"/>
      <c r="J164" s="30"/>
      <c r="K164" s="30"/>
    </row>
    <row r="165" spans="2:17" ht="24" customHeight="1" x14ac:dyDescent="0.25">
      <c r="B165" s="31"/>
      <c r="C165" s="30"/>
      <c r="D165" s="30"/>
      <c r="E165" s="30"/>
      <c r="F165" s="30"/>
      <c r="G165" s="30"/>
      <c r="H165" s="30"/>
      <c r="I165" s="30"/>
      <c r="J165" s="30"/>
      <c r="K165" s="30"/>
    </row>
    <row r="166" spans="2:17" ht="24" customHeight="1" x14ac:dyDescent="0.25">
      <c r="B166" s="31" t="s">
        <v>99</v>
      </c>
      <c r="C166" s="30"/>
      <c r="D166" s="30"/>
      <c r="E166" s="30"/>
      <c r="F166" s="30"/>
      <c r="G166" s="30"/>
      <c r="H166" s="30"/>
      <c r="I166" s="30"/>
      <c r="J166" s="30"/>
      <c r="K166" s="30"/>
    </row>
    <row r="167" spans="2:17" ht="24" customHeight="1" x14ac:dyDescent="0.25">
      <c r="B167" s="31"/>
      <c r="C167" s="30" t="s">
        <v>100</v>
      </c>
      <c r="D167" s="30"/>
      <c r="E167" s="30"/>
      <c r="F167" s="30"/>
      <c r="G167" s="30"/>
      <c r="H167" s="30"/>
      <c r="I167" s="30"/>
      <c r="J167" s="30"/>
      <c r="K167" s="30"/>
      <c r="N167" t="b">
        <v>0</v>
      </c>
      <c r="Q167" s="68">
        <f>IF(N167=TRUE,0.06%,0)</f>
        <v>0</v>
      </c>
    </row>
    <row r="168" spans="2:17" ht="24" customHeight="1" x14ac:dyDescent="0.25">
      <c r="B168" s="31"/>
      <c r="C168" s="30" t="s">
        <v>101</v>
      </c>
      <c r="D168" s="30"/>
      <c r="E168" s="30"/>
      <c r="F168" s="30"/>
      <c r="G168" s="30"/>
      <c r="H168" s="30"/>
      <c r="I168" s="30"/>
      <c r="J168" s="30"/>
      <c r="K168" s="30"/>
      <c r="N168" t="b">
        <v>0</v>
      </c>
      <c r="Q168" s="68">
        <f t="shared" ref="Q168:Q169" si="6">IF(N168=TRUE,0.06%,0)</f>
        <v>0</v>
      </c>
    </row>
    <row r="169" spans="2:17" ht="24" customHeight="1" x14ac:dyDescent="0.25">
      <c r="B169" s="31"/>
      <c r="C169" s="30" t="s">
        <v>102</v>
      </c>
      <c r="D169" s="30"/>
      <c r="E169" s="30"/>
      <c r="F169" s="30"/>
      <c r="G169" s="30"/>
      <c r="H169" s="30"/>
      <c r="I169" s="30"/>
      <c r="J169" s="30"/>
      <c r="K169" s="30"/>
      <c r="N169" t="b">
        <v>0</v>
      </c>
      <c r="Q169" s="68">
        <f t="shared" si="6"/>
        <v>0</v>
      </c>
    </row>
    <row r="170" spans="2:17" ht="24" customHeight="1" x14ac:dyDescent="0.25">
      <c r="B170" s="31"/>
      <c r="C170" s="30"/>
      <c r="D170" s="30"/>
      <c r="E170" s="30"/>
      <c r="F170" s="30"/>
      <c r="G170" s="30"/>
      <c r="H170" s="30"/>
      <c r="I170" s="30"/>
      <c r="J170" s="30"/>
      <c r="K170" s="30"/>
    </row>
    <row r="171" spans="2:17" ht="24" customHeight="1" x14ac:dyDescent="0.25">
      <c r="B171" s="31" t="s">
        <v>103</v>
      </c>
      <c r="C171" s="30"/>
      <c r="D171" s="30"/>
      <c r="E171" s="30"/>
      <c r="F171" s="30"/>
      <c r="G171" s="30"/>
      <c r="H171" s="30"/>
      <c r="I171" s="30"/>
      <c r="J171" s="30"/>
      <c r="K171" s="30"/>
    </row>
    <row r="172" spans="2:17" ht="24" customHeight="1" x14ac:dyDescent="0.25">
      <c r="B172" s="31"/>
      <c r="C172" s="30" t="s">
        <v>104</v>
      </c>
      <c r="D172" s="30"/>
      <c r="E172" s="30"/>
      <c r="F172" s="30"/>
      <c r="G172" s="30"/>
      <c r="H172" s="30"/>
      <c r="I172" s="30"/>
      <c r="J172" s="30"/>
      <c r="K172" s="30"/>
      <c r="N172" t="b">
        <v>0</v>
      </c>
      <c r="Q172" s="68">
        <f>IF(N172=TRUE,0.09%,0)</f>
        <v>0</v>
      </c>
    </row>
    <row r="173" spans="2:17" ht="24" customHeight="1" x14ac:dyDescent="0.25">
      <c r="B173" s="31"/>
      <c r="C173" s="30" t="s">
        <v>105</v>
      </c>
      <c r="D173" s="30"/>
      <c r="E173" s="30"/>
      <c r="F173" s="30"/>
      <c r="G173" s="30"/>
      <c r="H173" s="30"/>
      <c r="I173" s="30"/>
      <c r="J173" s="30"/>
      <c r="K173" s="30"/>
      <c r="N173" t="b">
        <v>0</v>
      </c>
      <c r="Q173" s="68">
        <f t="shared" ref="Q173:Q174" si="7">IF(N173=TRUE,0.09%,0)</f>
        <v>0</v>
      </c>
    </row>
    <row r="174" spans="2:17" ht="24" customHeight="1" x14ac:dyDescent="0.25">
      <c r="B174" s="31"/>
      <c r="C174" s="30" t="s">
        <v>106</v>
      </c>
      <c r="D174" s="30"/>
      <c r="E174" s="30"/>
      <c r="F174" s="30"/>
      <c r="G174" s="30"/>
      <c r="H174" s="30"/>
      <c r="I174" s="30"/>
      <c r="J174" s="30"/>
      <c r="K174" s="30"/>
      <c r="Q174" s="68">
        <f t="shared" si="7"/>
        <v>0</v>
      </c>
    </row>
    <row r="175" spans="2:17" ht="24" customHeight="1" x14ac:dyDescent="0.25">
      <c r="B175" s="31"/>
      <c r="C175" s="30"/>
      <c r="D175" s="30"/>
      <c r="E175" s="30"/>
      <c r="F175" s="30"/>
      <c r="G175" s="30"/>
      <c r="H175" s="30"/>
      <c r="I175" s="30"/>
      <c r="J175" s="30"/>
      <c r="K175" s="30"/>
    </row>
    <row r="176" spans="2:17" ht="31.7" customHeight="1" x14ac:dyDescent="0.25">
      <c r="B176" s="81" t="s">
        <v>107</v>
      </c>
      <c r="C176" s="82"/>
      <c r="D176" s="82"/>
      <c r="E176" s="82"/>
      <c r="F176" s="82"/>
      <c r="G176" s="82"/>
      <c r="H176" s="82"/>
      <c r="I176" s="82"/>
      <c r="J176" s="82"/>
      <c r="K176" s="82"/>
    </row>
    <row r="177" spans="2:19" ht="24" customHeight="1" x14ac:dyDescent="0.25">
      <c r="B177" s="31"/>
      <c r="C177" s="30" t="s">
        <v>108</v>
      </c>
      <c r="D177" s="30"/>
      <c r="E177" s="30"/>
      <c r="F177" s="30"/>
      <c r="G177" s="30"/>
      <c r="H177" s="30"/>
      <c r="I177" s="30"/>
      <c r="J177" s="30"/>
      <c r="K177" s="30"/>
      <c r="N177" t="b">
        <v>0</v>
      </c>
      <c r="Q177" s="68">
        <f>IF(N177=TRUE,0.06%,0)</f>
        <v>0</v>
      </c>
    </row>
    <row r="178" spans="2:19" ht="24" customHeight="1" x14ac:dyDescent="0.25">
      <c r="B178" s="31"/>
      <c r="C178" s="30" t="s">
        <v>109</v>
      </c>
      <c r="D178" s="30"/>
      <c r="E178" s="30"/>
      <c r="F178" s="30"/>
      <c r="G178" s="30"/>
      <c r="H178" s="30"/>
      <c r="I178" s="30"/>
      <c r="J178" s="30"/>
      <c r="K178" s="30"/>
      <c r="N178" t="b">
        <v>0</v>
      </c>
      <c r="Q178" s="68">
        <f>IF(N178=TRUE,0.06%,0)</f>
        <v>0</v>
      </c>
    </row>
    <row r="179" spans="2:19" ht="24" customHeight="1" x14ac:dyDescent="0.25">
      <c r="B179" s="31"/>
      <c r="C179" s="30"/>
      <c r="D179" s="30" t="s">
        <v>110</v>
      </c>
      <c r="E179" s="30"/>
      <c r="F179" s="30"/>
      <c r="G179" s="30"/>
      <c r="H179" s="30"/>
      <c r="I179" s="30"/>
      <c r="J179" s="30"/>
      <c r="K179" s="30"/>
    </row>
    <row r="180" spans="2:19" ht="24" customHeight="1" x14ac:dyDescent="0.25">
      <c r="B180" s="31"/>
      <c r="C180" s="30"/>
      <c r="D180" s="30" t="s">
        <v>111</v>
      </c>
      <c r="E180" s="30"/>
      <c r="F180" s="30"/>
      <c r="G180" s="30"/>
      <c r="H180" s="30"/>
      <c r="I180" s="30"/>
      <c r="J180" s="30"/>
      <c r="K180" s="30"/>
    </row>
    <row r="181" spans="2:19" ht="24" customHeight="1" x14ac:dyDescent="0.25">
      <c r="B181" s="31"/>
      <c r="C181" s="30"/>
      <c r="D181" s="30" t="s">
        <v>112</v>
      </c>
      <c r="E181" s="30"/>
      <c r="F181" s="30"/>
      <c r="G181" s="30"/>
      <c r="H181" s="30"/>
      <c r="I181" s="30"/>
      <c r="J181" s="30"/>
      <c r="K181" s="30"/>
    </row>
    <row r="182" spans="2:19" ht="24" customHeight="1" x14ac:dyDescent="0.25">
      <c r="B182" s="31"/>
      <c r="C182" s="30"/>
      <c r="D182" s="30" t="s">
        <v>113</v>
      </c>
      <c r="E182" s="30"/>
      <c r="F182" s="30"/>
      <c r="G182" s="30"/>
      <c r="H182" s="30"/>
      <c r="I182" s="30"/>
      <c r="J182" s="30"/>
      <c r="K182" s="30"/>
    </row>
    <row r="183" spans="2:19" ht="24" customHeight="1" x14ac:dyDescent="0.25">
      <c r="B183" s="31"/>
      <c r="C183" s="30" t="s">
        <v>114</v>
      </c>
      <c r="D183" s="30"/>
      <c r="E183" s="30"/>
      <c r="F183" s="30"/>
      <c r="G183" s="30"/>
      <c r="H183" s="30"/>
      <c r="I183" s="30"/>
      <c r="J183" s="30"/>
      <c r="K183" s="30"/>
      <c r="N183" t="b">
        <v>0</v>
      </c>
      <c r="Q183" s="68">
        <f t="shared" ref="Q183" si="8">IF(N183=TRUE,0.06%,0)</f>
        <v>0</v>
      </c>
    </row>
    <row r="184" spans="2:19" ht="24" customHeight="1" x14ac:dyDescent="0.25">
      <c r="B184" s="31"/>
      <c r="C184" s="30" t="s">
        <v>98</v>
      </c>
      <c r="D184" s="30"/>
      <c r="E184" s="30"/>
      <c r="F184" s="30"/>
      <c r="G184" s="30"/>
      <c r="H184" s="30"/>
      <c r="I184" s="30"/>
      <c r="J184" s="30"/>
      <c r="K184" s="30"/>
    </row>
    <row r="185" spans="2:19" ht="24" customHeight="1" thickBot="1" x14ac:dyDescent="0.3">
      <c r="B185" s="41"/>
      <c r="C185" s="34"/>
      <c r="D185" s="34"/>
      <c r="E185" s="34"/>
      <c r="F185" s="34"/>
      <c r="G185" s="34"/>
      <c r="H185" s="34"/>
      <c r="I185" s="34"/>
      <c r="J185" s="34"/>
      <c r="K185" s="34"/>
    </row>
    <row r="186" spans="2:19" ht="24" customHeight="1" thickBot="1" x14ac:dyDescent="0.3">
      <c r="B186" s="185" t="s">
        <v>116</v>
      </c>
      <c r="C186" s="186"/>
      <c r="D186" s="186"/>
      <c r="E186" s="186"/>
      <c r="F186" s="186"/>
      <c r="G186" s="186"/>
      <c r="H186" s="186"/>
      <c r="I186" s="186"/>
      <c r="J186" s="186"/>
      <c r="K186" s="186"/>
      <c r="L186" s="12" t="s">
        <v>33</v>
      </c>
      <c r="S186" s="71">
        <f>SUM(Q144:Q186)</f>
        <v>0</v>
      </c>
    </row>
    <row r="187" spans="2:19" ht="24" customHeight="1" x14ac:dyDescent="0.25">
      <c r="B187" s="37" t="s">
        <v>117</v>
      </c>
      <c r="C187" s="38"/>
      <c r="D187" s="38"/>
      <c r="E187" s="38"/>
      <c r="F187" s="38"/>
      <c r="G187" s="38"/>
      <c r="H187" s="38"/>
      <c r="I187" s="38"/>
      <c r="J187" s="38"/>
      <c r="K187" s="39"/>
    </row>
    <row r="188" spans="2:19" ht="24" customHeight="1" x14ac:dyDescent="0.25">
      <c r="B188" s="31"/>
      <c r="C188" s="30" t="s">
        <v>53</v>
      </c>
      <c r="D188" s="30"/>
      <c r="E188" s="30"/>
      <c r="F188" s="30"/>
      <c r="G188" s="30"/>
      <c r="H188" s="30"/>
      <c r="I188" s="30"/>
      <c r="J188" s="30"/>
      <c r="K188" s="32"/>
    </row>
    <row r="189" spans="2:19" ht="24" customHeight="1" thickBot="1" x14ac:dyDescent="0.3">
      <c r="B189" s="31"/>
      <c r="C189" s="43" t="s">
        <v>69</v>
      </c>
      <c r="D189" s="43"/>
      <c r="E189" s="43"/>
      <c r="F189" s="43"/>
      <c r="G189" s="43"/>
      <c r="H189" s="30"/>
      <c r="I189" s="30"/>
      <c r="J189" s="30"/>
      <c r="K189" s="32"/>
    </row>
    <row r="190" spans="2:19" ht="24" customHeight="1" thickBot="1" x14ac:dyDescent="0.3">
      <c r="B190" s="31"/>
      <c r="C190" s="78"/>
      <c r="D190" s="79"/>
      <c r="E190" s="79"/>
      <c r="F190" s="79"/>
      <c r="G190" s="80"/>
      <c r="H190" s="30"/>
      <c r="I190" s="30"/>
      <c r="J190" s="30"/>
      <c r="K190" s="32"/>
    </row>
    <row r="191" spans="2:19" ht="24" customHeight="1" x14ac:dyDescent="0.25">
      <c r="B191" s="31"/>
      <c r="C191" s="36" t="s">
        <v>1</v>
      </c>
      <c r="D191" s="36"/>
      <c r="E191" s="36"/>
      <c r="F191" s="36"/>
      <c r="G191" s="36"/>
      <c r="H191" s="30"/>
      <c r="I191" s="30"/>
      <c r="J191" s="30"/>
      <c r="K191" s="32"/>
    </row>
    <row r="192" spans="2:19" ht="24" customHeight="1" x14ac:dyDescent="0.25">
      <c r="B192" s="31"/>
      <c r="C192" s="30"/>
      <c r="D192" s="30"/>
      <c r="E192" s="30"/>
      <c r="F192" s="30"/>
      <c r="G192" s="30"/>
      <c r="H192" s="30"/>
      <c r="I192" s="30"/>
      <c r="J192" s="30"/>
      <c r="K192" s="32"/>
    </row>
    <row r="193" spans="2:17" ht="24" customHeight="1" x14ac:dyDescent="0.25">
      <c r="B193" s="31" t="s">
        <v>118</v>
      </c>
      <c r="C193" s="30"/>
      <c r="D193" s="30"/>
      <c r="E193" s="30"/>
      <c r="F193" s="30"/>
      <c r="G193" s="30"/>
      <c r="H193" s="30"/>
      <c r="I193" s="30"/>
      <c r="J193" s="30"/>
      <c r="K193" s="32"/>
    </row>
    <row r="194" spans="2:17" ht="24" customHeight="1" x14ac:dyDescent="0.25">
      <c r="B194" s="47"/>
      <c r="C194" s="63" t="s">
        <v>119</v>
      </c>
      <c r="D194" s="63"/>
      <c r="E194" s="63"/>
      <c r="F194" s="63"/>
      <c r="G194" s="63"/>
      <c r="H194" s="30"/>
      <c r="I194" s="30"/>
      <c r="J194" s="30"/>
      <c r="K194" s="32"/>
      <c r="N194" t="b">
        <v>0</v>
      </c>
      <c r="Q194" s="68">
        <f t="shared" ref="Q194:Q205" si="9">IF(N194=TRUE,0.29%,0)</f>
        <v>0</v>
      </c>
    </row>
    <row r="195" spans="2:17" ht="24" customHeight="1" x14ac:dyDescent="0.25">
      <c r="B195" s="31"/>
      <c r="C195" s="63" t="s">
        <v>120</v>
      </c>
      <c r="D195" s="63"/>
      <c r="E195" s="63"/>
      <c r="F195" s="63"/>
      <c r="G195" s="63"/>
      <c r="H195" s="30"/>
      <c r="I195" s="30"/>
      <c r="J195" s="30"/>
      <c r="K195" s="32"/>
      <c r="N195" t="b">
        <v>0</v>
      </c>
      <c r="Q195" s="68">
        <f>IF(N195=TRUE,0.29%,0)</f>
        <v>0</v>
      </c>
    </row>
    <row r="196" spans="2:17" ht="24" customHeight="1" x14ac:dyDescent="0.25">
      <c r="B196" s="31"/>
      <c r="C196" s="63" t="s">
        <v>121</v>
      </c>
      <c r="D196" s="63"/>
      <c r="E196" s="63"/>
      <c r="F196" s="63"/>
      <c r="G196" s="63"/>
      <c r="H196" s="30"/>
      <c r="I196" s="30"/>
      <c r="J196" s="30"/>
      <c r="K196" s="32"/>
      <c r="N196" t="b">
        <v>0</v>
      </c>
      <c r="Q196" s="68">
        <f t="shared" si="9"/>
        <v>0</v>
      </c>
    </row>
    <row r="197" spans="2:17" ht="24" customHeight="1" x14ac:dyDescent="0.25">
      <c r="B197" s="31"/>
      <c r="C197" s="64" t="s">
        <v>288</v>
      </c>
      <c r="D197" s="64"/>
      <c r="E197" s="64"/>
      <c r="F197" s="64"/>
      <c r="G197" s="64"/>
      <c r="H197" s="64"/>
      <c r="I197" s="64"/>
      <c r="J197" s="64"/>
      <c r="K197" s="65"/>
      <c r="N197" t="b">
        <v>0</v>
      </c>
      <c r="Q197" s="68">
        <f t="shared" si="9"/>
        <v>0</v>
      </c>
    </row>
    <row r="198" spans="2:17" ht="24" customHeight="1" x14ac:dyDescent="0.25">
      <c r="B198" s="31"/>
      <c r="C198" s="64" t="s">
        <v>217</v>
      </c>
      <c r="D198" s="64"/>
      <c r="E198" s="64"/>
      <c r="F198" s="64"/>
      <c r="G198" s="64"/>
      <c r="H198" s="30"/>
      <c r="I198" s="30"/>
      <c r="J198" s="30"/>
      <c r="K198" s="32"/>
      <c r="N198" t="b">
        <v>0</v>
      </c>
      <c r="Q198" s="68">
        <f t="shared" si="9"/>
        <v>0</v>
      </c>
    </row>
    <row r="199" spans="2:17" ht="24" customHeight="1" x14ac:dyDescent="0.25">
      <c r="B199" s="31"/>
      <c r="C199" s="64" t="s">
        <v>123</v>
      </c>
      <c r="D199" s="64"/>
      <c r="E199" s="64"/>
      <c r="F199" s="64"/>
      <c r="G199" s="64"/>
      <c r="H199" s="30"/>
      <c r="I199" s="30"/>
      <c r="J199" s="30"/>
      <c r="K199" s="32"/>
      <c r="N199" t="b">
        <v>0</v>
      </c>
      <c r="Q199" s="68">
        <f t="shared" si="9"/>
        <v>0</v>
      </c>
    </row>
    <row r="200" spans="2:17" ht="24" customHeight="1" x14ac:dyDescent="0.25">
      <c r="B200" s="31"/>
      <c r="C200" s="64" t="s">
        <v>124</v>
      </c>
      <c r="D200" s="64"/>
      <c r="E200" s="64"/>
      <c r="F200" s="64"/>
      <c r="G200" s="64"/>
      <c r="H200" s="30"/>
      <c r="I200" s="30"/>
      <c r="J200" s="30"/>
      <c r="K200" s="32"/>
      <c r="N200" t="b">
        <v>0</v>
      </c>
      <c r="Q200" s="68">
        <f t="shared" si="9"/>
        <v>0</v>
      </c>
    </row>
    <row r="201" spans="2:17" ht="24" customHeight="1" x14ac:dyDescent="0.25">
      <c r="B201" s="31"/>
      <c r="C201" s="64" t="s">
        <v>125</v>
      </c>
      <c r="D201" s="64"/>
      <c r="E201" s="64"/>
      <c r="F201" s="64"/>
      <c r="G201" s="64"/>
      <c r="H201" s="30"/>
      <c r="I201" s="30"/>
      <c r="J201" s="30"/>
      <c r="K201" s="32"/>
      <c r="N201" t="b">
        <v>0</v>
      </c>
      <c r="Q201" s="68">
        <f t="shared" si="9"/>
        <v>0</v>
      </c>
    </row>
    <row r="202" spans="2:17" ht="24" customHeight="1" x14ac:dyDescent="0.25">
      <c r="B202" s="31"/>
      <c r="C202" s="64" t="s">
        <v>126</v>
      </c>
      <c r="D202" s="64"/>
      <c r="E202" s="64"/>
      <c r="F202" s="64"/>
      <c r="G202" s="64"/>
      <c r="H202" s="30"/>
      <c r="I202" s="30"/>
      <c r="J202" s="30"/>
      <c r="K202" s="32"/>
      <c r="N202" t="b">
        <v>0</v>
      </c>
      <c r="Q202" s="68">
        <f t="shared" si="9"/>
        <v>0</v>
      </c>
    </row>
    <row r="203" spans="2:17" ht="24" customHeight="1" x14ac:dyDescent="0.25">
      <c r="B203" s="31"/>
      <c r="C203" s="64" t="s">
        <v>127</v>
      </c>
      <c r="D203" s="64"/>
      <c r="E203" s="64"/>
      <c r="F203" s="64"/>
      <c r="G203" s="64"/>
      <c r="H203" s="30"/>
      <c r="I203" s="30"/>
      <c r="J203" s="30"/>
      <c r="K203" s="32"/>
      <c r="N203" t="b">
        <v>0</v>
      </c>
      <c r="Q203" s="68">
        <f t="shared" si="9"/>
        <v>0</v>
      </c>
    </row>
    <row r="204" spans="2:17" ht="24" customHeight="1" x14ac:dyDescent="0.25">
      <c r="B204" s="31"/>
      <c r="C204" s="64" t="s">
        <v>128</v>
      </c>
      <c r="D204" s="64"/>
      <c r="E204" s="64"/>
      <c r="F204" s="64"/>
      <c r="G204" s="64"/>
      <c r="H204" s="64"/>
      <c r="I204" s="64"/>
      <c r="J204" s="64"/>
      <c r="K204" s="65"/>
      <c r="N204" t="b">
        <v>0</v>
      </c>
      <c r="Q204" s="68">
        <f t="shared" si="9"/>
        <v>0</v>
      </c>
    </row>
    <row r="205" spans="2:17" ht="24" customHeight="1" x14ac:dyDescent="0.25">
      <c r="B205" s="31"/>
      <c r="C205" s="64" t="s">
        <v>129</v>
      </c>
      <c r="D205" s="64"/>
      <c r="E205" s="64"/>
      <c r="F205" s="64"/>
      <c r="G205" s="64"/>
      <c r="H205" s="30"/>
      <c r="I205" s="30"/>
      <c r="J205" s="30"/>
      <c r="K205" s="32"/>
      <c r="N205" t="b">
        <v>0</v>
      </c>
      <c r="Q205" s="68">
        <f t="shared" si="9"/>
        <v>0</v>
      </c>
    </row>
    <row r="206" spans="2:17" ht="24" customHeight="1" x14ac:dyDescent="0.25">
      <c r="B206" s="31"/>
      <c r="C206" s="30"/>
      <c r="D206" s="30"/>
      <c r="E206" s="30"/>
      <c r="F206" s="30"/>
      <c r="G206" s="30"/>
      <c r="H206" s="30"/>
      <c r="I206" s="30"/>
      <c r="J206" s="30"/>
      <c r="K206" s="32"/>
    </row>
    <row r="207" spans="2:17" ht="24" customHeight="1" x14ac:dyDescent="0.25">
      <c r="B207" s="47" t="s">
        <v>130</v>
      </c>
      <c r="C207" s="30"/>
      <c r="D207" s="30"/>
      <c r="E207" s="30"/>
      <c r="F207" s="30"/>
      <c r="G207" s="30"/>
      <c r="H207" s="30"/>
      <c r="I207" s="30"/>
      <c r="J207" s="30"/>
      <c r="K207" s="32"/>
    </row>
    <row r="208" spans="2:17" ht="24" customHeight="1" x14ac:dyDescent="0.25">
      <c r="B208" s="31"/>
      <c r="C208" s="30" t="s">
        <v>53</v>
      </c>
      <c r="D208" s="30"/>
      <c r="E208" s="30"/>
      <c r="F208" s="30"/>
      <c r="G208" s="30"/>
      <c r="H208" s="30"/>
      <c r="I208" s="30"/>
      <c r="J208" s="30"/>
      <c r="K208" s="32"/>
      <c r="N208" t="b">
        <v>0</v>
      </c>
      <c r="Q208" s="68">
        <f>IF(N208=TRUE,2.33%,0)</f>
        <v>0</v>
      </c>
    </row>
    <row r="209" spans="2:19" ht="24" customHeight="1" thickBot="1" x14ac:dyDescent="0.3">
      <c r="B209" s="31"/>
      <c r="C209" s="43" t="s">
        <v>69</v>
      </c>
      <c r="D209" s="43"/>
      <c r="E209" s="43"/>
      <c r="F209" s="43"/>
      <c r="G209" s="43"/>
      <c r="H209" s="30"/>
      <c r="I209" s="30"/>
      <c r="J209" s="30"/>
      <c r="K209" s="32"/>
    </row>
    <row r="210" spans="2:19" ht="24" customHeight="1" thickBot="1" x14ac:dyDescent="0.3">
      <c r="B210" s="31"/>
      <c r="C210" s="78"/>
      <c r="D210" s="79"/>
      <c r="E210" s="79"/>
      <c r="F210" s="79"/>
      <c r="G210" s="80"/>
      <c r="H210" s="30"/>
      <c r="I210" s="30"/>
      <c r="J210" s="30"/>
      <c r="K210" s="32"/>
    </row>
    <row r="211" spans="2:19" ht="24" customHeight="1" x14ac:dyDescent="0.25">
      <c r="B211" s="31"/>
      <c r="C211" s="36" t="s">
        <v>131</v>
      </c>
      <c r="D211" s="36"/>
      <c r="E211" s="36"/>
      <c r="F211" s="36"/>
      <c r="G211" s="36"/>
      <c r="H211" s="30"/>
      <c r="I211" s="30"/>
      <c r="J211" s="30"/>
      <c r="K211" s="32"/>
      <c r="N211" t="b">
        <v>0</v>
      </c>
      <c r="Q211" s="68">
        <f>IF(N211=TRUE,1.17%,0)</f>
        <v>0</v>
      </c>
    </row>
    <row r="212" spans="2:19" ht="24" customHeight="1" thickBot="1" x14ac:dyDescent="0.3">
      <c r="B212" s="31"/>
      <c r="C212" s="43" t="s">
        <v>69</v>
      </c>
      <c r="D212" s="43"/>
      <c r="E212" s="43"/>
      <c r="F212" s="43"/>
      <c r="G212" s="43"/>
      <c r="H212" s="30"/>
      <c r="I212" s="30"/>
      <c r="J212" s="30"/>
      <c r="K212" s="32"/>
    </row>
    <row r="213" spans="2:19" ht="24" customHeight="1" thickBot="1" x14ac:dyDescent="0.3">
      <c r="B213" s="31"/>
      <c r="C213" s="78"/>
      <c r="D213" s="79"/>
      <c r="E213" s="79"/>
      <c r="F213" s="79"/>
      <c r="G213" s="80"/>
      <c r="H213" s="30"/>
      <c r="I213" s="30"/>
      <c r="J213" s="30"/>
      <c r="K213" s="32"/>
    </row>
    <row r="214" spans="2:19" ht="24" customHeight="1" x14ac:dyDescent="0.25">
      <c r="B214" s="31"/>
      <c r="C214" s="36" t="s">
        <v>1</v>
      </c>
      <c r="D214" s="36"/>
      <c r="E214" s="36"/>
      <c r="F214" s="36"/>
      <c r="G214" s="36"/>
      <c r="H214" s="30"/>
      <c r="I214" s="30"/>
      <c r="J214" s="30"/>
      <c r="K214" s="32"/>
    </row>
    <row r="215" spans="2:19" ht="24" customHeight="1" x14ac:dyDescent="0.25">
      <c r="B215" s="31"/>
      <c r="C215" s="30"/>
      <c r="D215" s="30"/>
      <c r="E215" s="30"/>
      <c r="F215" s="30"/>
      <c r="G215" s="30"/>
      <c r="H215" s="30"/>
      <c r="I215" s="30"/>
      <c r="J215" s="30"/>
      <c r="K215" s="32"/>
    </row>
    <row r="216" spans="2:19" ht="24" customHeight="1" x14ac:dyDescent="0.25">
      <c r="B216" s="31"/>
      <c r="C216" s="30"/>
      <c r="D216" s="30"/>
      <c r="E216" s="30"/>
      <c r="F216" s="30"/>
      <c r="G216" s="30"/>
      <c r="H216" s="30"/>
      <c r="I216" s="30"/>
      <c r="J216" s="30"/>
      <c r="K216" s="32"/>
    </row>
    <row r="217" spans="2:19" ht="24" customHeight="1" x14ac:dyDescent="0.25">
      <c r="B217" s="31"/>
      <c r="C217" s="30"/>
      <c r="D217" s="30"/>
      <c r="E217" s="30"/>
      <c r="F217" s="30"/>
      <c r="G217" s="30"/>
      <c r="H217" s="30"/>
      <c r="I217" s="30"/>
      <c r="J217" s="30"/>
      <c r="K217" s="32"/>
    </row>
    <row r="218" spans="2:19" ht="24" customHeight="1" x14ac:dyDescent="0.25">
      <c r="B218" s="31"/>
      <c r="C218" s="30"/>
      <c r="D218" s="30"/>
      <c r="E218" s="30"/>
      <c r="F218" s="30"/>
      <c r="G218" s="30"/>
      <c r="H218" s="30"/>
      <c r="I218" s="30"/>
      <c r="J218" s="30"/>
      <c r="K218" s="32"/>
    </row>
    <row r="219" spans="2:19" ht="24" customHeight="1" x14ac:dyDescent="0.25">
      <c r="B219" s="31"/>
      <c r="C219" s="30"/>
      <c r="D219" s="30"/>
      <c r="E219" s="30"/>
      <c r="F219" s="30"/>
      <c r="G219" s="30"/>
      <c r="H219" s="30"/>
      <c r="I219" s="30"/>
      <c r="J219" s="30"/>
      <c r="K219" s="32"/>
      <c r="S219" s="71">
        <f>SUM(Q188:Q219)</f>
        <v>0</v>
      </c>
    </row>
    <row r="220" spans="2:19" ht="24" customHeight="1" x14ac:dyDescent="0.25">
      <c r="B220" s="31"/>
      <c r="C220" s="30"/>
      <c r="D220" s="30"/>
      <c r="E220" s="30"/>
      <c r="F220" s="30"/>
      <c r="G220" s="30"/>
      <c r="H220" s="30"/>
      <c r="I220" s="30"/>
      <c r="J220" s="30"/>
      <c r="K220" s="32"/>
    </row>
    <row r="221" spans="2:19" ht="24" customHeight="1" x14ac:dyDescent="0.25">
      <c r="B221" s="31"/>
      <c r="C221" s="30"/>
      <c r="D221" s="30"/>
      <c r="E221" s="30"/>
      <c r="F221" s="30"/>
      <c r="G221" s="30"/>
      <c r="H221" s="30"/>
      <c r="I221" s="30"/>
      <c r="J221" s="30"/>
      <c r="K221" s="32"/>
    </row>
    <row r="222" spans="2:19" ht="24" customHeight="1" x14ac:dyDescent="0.25">
      <c r="B222" s="31"/>
      <c r="C222" s="30"/>
      <c r="D222" s="30"/>
      <c r="E222" s="30"/>
      <c r="F222" s="30"/>
      <c r="G222" s="30"/>
      <c r="H222" s="30"/>
      <c r="I222" s="30"/>
      <c r="J222" s="30"/>
      <c r="K222" s="32"/>
    </row>
    <row r="223" spans="2:19" ht="24" customHeight="1" x14ac:dyDescent="0.25">
      <c r="B223" s="31"/>
      <c r="C223" s="30"/>
      <c r="D223" s="30"/>
      <c r="E223" s="30"/>
      <c r="F223" s="30"/>
      <c r="G223" s="30"/>
      <c r="H223" s="30"/>
      <c r="I223" s="30"/>
      <c r="J223" s="30"/>
      <c r="K223" s="32"/>
    </row>
    <row r="224" spans="2:19" ht="24" customHeight="1" x14ac:dyDescent="0.25">
      <c r="B224" s="31"/>
      <c r="C224" s="30"/>
      <c r="D224" s="30"/>
      <c r="E224" s="30"/>
      <c r="F224" s="30"/>
      <c r="G224" s="30"/>
      <c r="H224" s="30"/>
      <c r="I224" s="30"/>
      <c r="J224" s="30"/>
      <c r="K224" s="32"/>
    </row>
    <row r="225" spans="2:11" ht="24" customHeight="1" x14ac:dyDescent="0.25">
      <c r="B225" s="31"/>
      <c r="C225" s="30"/>
      <c r="D225" s="30"/>
      <c r="E225" s="30"/>
      <c r="F225" s="30"/>
      <c r="G225" s="30"/>
      <c r="H225" s="30"/>
      <c r="I225" s="30"/>
      <c r="J225" s="30"/>
      <c r="K225" s="32"/>
    </row>
    <row r="226" spans="2:11" ht="24" customHeight="1" x14ac:dyDescent="0.25">
      <c r="B226" s="31"/>
      <c r="C226" s="30"/>
      <c r="D226" s="30"/>
      <c r="E226" s="30"/>
      <c r="F226" s="30"/>
      <c r="G226" s="30"/>
      <c r="H226" s="30"/>
      <c r="I226" s="30"/>
      <c r="J226" s="30"/>
      <c r="K226" s="32"/>
    </row>
    <row r="227" spans="2:11" ht="24" customHeight="1" x14ac:dyDescent="0.25">
      <c r="B227" s="31"/>
      <c r="C227" s="30"/>
      <c r="D227" s="30"/>
      <c r="E227" s="30"/>
      <c r="F227" s="30"/>
      <c r="G227" s="30"/>
      <c r="H227" s="30"/>
      <c r="I227" s="30"/>
      <c r="J227" s="30"/>
      <c r="K227" s="32"/>
    </row>
    <row r="228" spans="2:11" ht="24" customHeight="1" x14ac:dyDescent="0.25">
      <c r="B228" s="31"/>
      <c r="C228" s="30"/>
      <c r="D228" s="30"/>
      <c r="E228" s="30"/>
      <c r="F228" s="30"/>
      <c r="G228" s="30"/>
      <c r="H228" s="30"/>
      <c r="I228" s="30"/>
      <c r="J228" s="30"/>
      <c r="K228" s="32"/>
    </row>
    <row r="229" spans="2:11" ht="24" customHeight="1" x14ac:dyDescent="0.25">
      <c r="B229" s="31"/>
      <c r="C229" s="30"/>
      <c r="D229" s="30"/>
      <c r="E229" s="30"/>
      <c r="F229" s="30"/>
      <c r="G229" s="30"/>
      <c r="H229" s="30"/>
      <c r="I229" s="30"/>
      <c r="J229" s="30"/>
      <c r="K229" s="32"/>
    </row>
    <row r="230" spans="2:11" ht="24" customHeight="1" x14ac:dyDescent="0.25">
      <c r="B230" s="31"/>
      <c r="C230" s="30"/>
      <c r="D230" s="30"/>
      <c r="E230" s="30"/>
      <c r="F230" s="30"/>
      <c r="G230" s="30"/>
      <c r="H230" s="30"/>
      <c r="I230" s="30"/>
      <c r="J230" s="30"/>
      <c r="K230" s="32"/>
    </row>
    <row r="231" spans="2:11" ht="24" customHeight="1" x14ac:dyDescent="0.25">
      <c r="B231" s="31"/>
      <c r="C231" s="30"/>
      <c r="D231" s="30"/>
      <c r="E231" s="30"/>
      <c r="F231" s="30"/>
      <c r="G231" s="30"/>
      <c r="H231" s="30"/>
      <c r="I231" s="30"/>
      <c r="J231" s="30"/>
      <c r="K231" s="32"/>
    </row>
    <row r="232" spans="2:11" ht="24" customHeight="1" x14ac:dyDescent="0.25">
      <c r="B232" s="31"/>
      <c r="C232" s="30"/>
      <c r="D232" s="30"/>
      <c r="E232" s="30"/>
      <c r="F232" s="30"/>
      <c r="G232" s="30"/>
      <c r="H232" s="30"/>
      <c r="I232" s="30"/>
      <c r="J232" s="30"/>
      <c r="K232" s="32"/>
    </row>
    <row r="233" spans="2:11" ht="24" customHeight="1" x14ac:dyDescent="0.25">
      <c r="B233" s="31"/>
      <c r="C233" s="30"/>
      <c r="D233" s="30"/>
      <c r="E233" s="30"/>
      <c r="F233" s="30"/>
      <c r="G233" s="30"/>
      <c r="H233" s="30"/>
      <c r="I233" s="30"/>
      <c r="J233" s="30"/>
      <c r="K233" s="32"/>
    </row>
    <row r="234" spans="2:11" ht="24" customHeight="1" x14ac:dyDescent="0.25">
      <c r="B234" s="31"/>
      <c r="C234" s="30"/>
      <c r="D234" s="30"/>
      <c r="E234" s="30"/>
      <c r="F234" s="30"/>
      <c r="G234" s="30"/>
      <c r="H234" s="30"/>
      <c r="I234" s="30"/>
      <c r="J234" s="30"/>
      <c r="K234" s="32"/>
    </row>
    <row r="235" spans="2:11" ht="24" customHeight="1" x14ac:dyDescent="0.25">
      <c r="B235" s="31"/>
      <c r="C235" s="30"/>
      <c r="D235" s="30"/>
      <c r="E235" s="30"/>
      <c r="F235" s="30"/>
      <c r="G235" s="30"/>
      <c r="H235" s="30"/>
      <c r="I235" s="30"/>
      <c r="J235" s="30"/>
      <c r="K235" s="32"/>
    </row>
    <row r="236" spans="2:11" ht="24" customHeight="1" x14ac:dyDescent="0.25">
      <c r="B236" s="31"/>
      <c r="C236" s="30"/>
      <c r="D236" s="30"/>
      <c r="E236" s="30"/>
      <c r="F236" s="30"/>
      <c r="G236" s="30"/>
      <c r="H236" s="30"/>
      <c r="I236" s="30"/>
      <c r="J236" s="30"/>
      <c r="K236" s="32"/>
    </row>
    <row r="237" spans="2:11" ht="24" customHeight="1" x14ac:dyDescent="0.25">
      <c r="B237" s="31"/>
      <c r="C237" s="30"/>
      <c r="D237" s="30"/>
      <c r="E237" s="30"/>
      <c r="F237" s="30"/>
      <c r="G237" s="30"/>
      <c r="H237" s="30"/>
      <c r="I237" s="30"/>
      <c r="J237" s="30"/>
      <c r="K237" s="32"/>
    </row>
    <row r="238" spans="2:11" ht="24" customHeight="1" x14ac:dyDescent="0.25">
      <c r="B238" s="31"/>
      <c r="C238" s="30"/>
      <c r="D238" s="30"/>
      <c r="E238" s="30"/>
      <c r="F238" s="30"/>
      <c r="G238" s="30"/>
      <c r="H238" s="30"/>
      <c r="I238" s="30"/>
      <c r="J238" s="30"/>
      <c r="K238" s="32"/>
    </row>
    <row r="239" spans="2:11" ht="24" customHeight="1" x14ac:dyDescent="0.25">
      <c r="B239" s="31"/>
      <c r="C239" s="30"/>
      <c r="D239" s="30"/>
      <c r="E239" s="30"/>
      <c r="F239" s="30"/>
      <c r="G239" s="30"/>
      <c r="H239" s="30"/>
      <c r="I239" s="30"/>
      <c r="J239" s="30"/>
      <c r="K239" s="32"/>
    </row>
    <row r="240" spans="2:11" ht="24" customHeight="1" x14ac:dyDescent="0.25">
      <c r="B240" s="31"/>
      <c r="C240" s="30"/>
      <c r="D240" s="30"/>
      <c r="E240" s="30"/>
      <c r="F240" s="30"/>
      <c r="G240" s="30"/>
      <c r="H240" s="30"/>
      <c r="I240" s="30"/>
      <c r="J240" s="30"/>
      <c r="K240" s="32"/>
    </row>
    <row r="241" spans="2:17" ht="24" customHeight="1" x14ac:dyDescent="0.25">
      <c r="B241" s="31"/>
      <c r="C241" s="30"/>
      <c r="D241" s="30"/>
      <c r="E241" s="30"/>
      <c r="F241" s="30"/>
      <c r="G241" s="30"/>
      <c r="H241" s="30"/>
      <c r="I241" s="30"/>
      <c r="J241" s="30"/>
      <c r="K241" s="32"/>
    </row>
    <row r="242" spans="2:17" ht="24" customHeight="1" x14ac:dyDescent="0.25">
      <c r="B242" s="31"/>
      <c r="C242" s="30"/>
      <c r="D242" s="30"/>
      <c r="E242" s="30"/>
      <c r="F242" s="30"/>
      <c r="G242" s="30"/>
      <c r="H242" s="30"/>
      <c r="I242" s="30"/>
      <c r="J242" s="30"/>
      <c r="K242" s="32"/>
    </row>
    <row r="243" spans="2:17" ht="24" customHeight="1" x14ac:dyDescent="0.25">
      <c r="B243" s="31"/>
      <c r="C243" s="30"/>
      <c r="D243" s="30"/>
      <c r="E243" s="30"/>
      <c r="F243" s="30"/>
      <c r="G243" s="30"/>
      <c r="H243" s="30"/>
      <c r="I243" s="30"/>
      <c r="J243" s="30"/>
      <c r="K243" s="32"/>
      <c r="Q243" s="68">
        <f>IF(N243=TRUE,10%,0)</f>
        <v>0</v>
      </c>
    </row>
    <row r="244" spans="2:17" ht="24" customHeight="1" x14ac:dyDescent="0.25">
      <c r="B244" s="31"/>
      <c r="C244" s="30"/>
      <c r="D244" s="30"/>
      <c r="E244" s="30"/>
      <c r="F244" s="30"/>
      <c r="G244" s="30"/>
      <c r="H244" s="30"/>
      <c r="I244" s="30"/>
      <c r="J244" s="30"/>
      <c r="K244" s="32"/>
    </row>
    <row r="245" spans="2:17" ht="24" customHeight="1" x14ac:dyDescent="0.25">
      <c r="B245" s="31"/>
      <c r="C245" s="30"/>
      <c r="D245" s="30"/>
      <c r="E245" s="30"/>
      <c r="F245" s="30"/>
      <c r="G245" s="30"/>
      <c r="H245" s="30"/>
      <c r="I245" s="30"/>
      <c r="J245" s="30"/>
      <c r="K245" s="32"/>
    </row>
    <row r="246" spans="2:17" ht="24" customHeight="1" x14ac:dyDescent="0.25">
      <c r="B246" s="31"/>
      <c r="C246" s="30"/>
      <c r="D246" s="30"/>
      <c r="E246" s="30"/>
      <c r="F246" s="30"/>
      <c r="G246" s="30"/>
      <c r="H246" s="30"/>
      <c r="I246" s="30"/>
      <c r="J246" s="30"/>
      <c r="K246" s="32"/>
    </row>
    <row r="247" spans="2:17" ht="24" customHeight="1" x14ac:dyDescent="0.25">
      <c r="B247" s="31"/>
      <c r="C247" s="30"/>
      <c r="D247" s="30"/>
      <c r="E247" s="30"/>
      <c r="F247" s="30"/>
      <c r="G247" s="30"/>
      <c r="H247" s="30"/>
      <c r="I247" s="30"/>
      <c r="J247" s="30"/>
      <c r="K247" s="32"/>
    </row>
    <row r="248" spans="2:17" ht="24" customHeight="1" x14ac:dyDescent="0.25">
      <c r="B248" s="31"/>
      <c r="C248" s="30"/>
      <c r="D248" s="30"/>
      <c r="E248" s="30"/>
      <c r="F248" s="30"/>
      <c r="G248" s="30"/>
      <c r="H248" s="30"/>
      <c r="I248" s="30"/>
      <c r="J248" s="30"/>
      <c r="K248" s="32"/>
    </row>
    <row r="249" spans="2:17" ht="24" customHeight="1" x14ac:dyDescent="0.25">
      <c r="B249" s="31"/>
      <c r="C249" s="30"/>
      <c r="D249" s="30"/>
      <c r="E249" s="30"/>
      <c r="F249" s="30"/>
      <c r="G249" s="30"/>
      <c r="H249" s="30"/>
      <c r="I249" s="30"/>
      <c r="J249" s="30"/>
      <c r="K249" s="32"/>
    </row>
    <row r="250" spans="2:17" ht="24" customHeight="1" x14ac:dyDescent="0.25">
      <c r="B250" s="31"/>
      <c r="C250" s="30"/>
      <c r="D250" s="30"/>
      <c r="E250" s="30"/>
      <c r="F250" s="30"/>
      <c r="G250" s="30"/>
      <c r="H250" s="30"/>
      <c r="I250" s="30"/>
      <c r="J250" s="30"/>
      <c r="K250" s="32"/>
    </row>
    <row r="251" spans="2:17" ht="24" customHeight="1" x14ac:dyDescent="0.25">
      <c r="B251" s="31"/>
      <c r="C251" s="30"/>
      <c r="D251" s="30"/>
      <c r="E251" s="30"/>
      <c r="F251" s="30"/>
      <c r="G251" s="30"/>
      <c r="H251" s="30"/>
      <c r="I251" s="30"/>
      <c r="J251" s="30"/>
      <c r="K251" s="32"/>
      <c r="Q251" s="68">
        <f>IF(N251=TRUE,7.5%,0)</f>
        <v>0</v>
      </c>
    </row>
    <row r="252" spans="2:17" ht="24" customHeight="1" x14ac:dyDescent="0.25">
      <c r="B252" s="31"/>
      <c r="C252" s="30"/>
      <c r="D252" s="30"/>
      <c r="E252" s="30"/>
      <c r="F252" s="30"/>
      <c r="G252" s="30"/>
      <c r="H252" s="30"/>
      <c r="I252" s="30"/>
      <c r="J252" s="30"/>
      <c r="K252" s="32"/>
    </row>
    <row r="253" spans="2:17" ht="24" customHeight="1" x14ac:dyDescent="0.25">
      <c r="B253" s="31"/>
      <c r="C253" s="30"/>
      <c r="D253" s="30"/>
      <c r="E253" s="30"/>
      <c r="F253" s="30"/>
      <c r="G253" s="30"/>
      <c r="H253" s="30"/>
      <c r="I253" s="30"/>
      <c r="J253" s="30"/>
      <c r="K253" s="32"/>
    </row>
    <row r="254" spans="2:17" ht="24" customHeight="1" x14ac:dyDescent="0.25">
      <c r="B254" s="31"/>
      <c r="C254" s="30"/>
      <c r="D254" s="30"/>
      <c r="E254" s="30"/>
      <c r="F254" s="30"/>
      <c r="G254" s="30"/>
      <c r="H254" s="30"/>
      <c r="I254" s="30"/>
      <c r="J254" s="30"/>
      <c r="K254" s="32"/>
    </row>
    <row r="255" spans="2:17" ht="24" customHeight="1" x14ac:dyDescent="0.25">
      <c r="B255" s="31"/>
      <c r="C255" s="30"/>
      <c r="D255" s="30"/>
      <c r="E255" s="30"/>
      <c r="F255" s="30"/>
      <c r="G255" s="30"/>
      <c r="H255" s="30"/>
      <c r="I255" s="30"/>
      <c r="J255" s="30"/>
      <c r="K255" s="32"/>
    </row>
    <row r="256" spans="2:17" ht="24" customHeight="1" x14ac:dyDescent="0.25">
      <c r="B256" s="31"/>
      <c r="C256" s="30"/>
      <c r="D256" s="30"/>
      <c r="E256" s="30"/>
      <c r="F256" s="30"/>
      <c r="G256" s="30"/>
      <c r="H256" s="30"/>
      <c r="I256" s="30"/>
      <c r="J256" s="30"/>
      <c r="K256" s="32"/>
    </row>
    <row r="257" spans="2:17" ht="24" customHeight="1" thickBot="1" x14ac:dyDescent="0.3">
      <c r="B257" s="41"/>
      <c r="C257" s="34"/>
      <c r="D257" s="34"/>
      <c r="E257" s="34"/>
      <c r="F257" s="34"/>
      <c r="G257" s="34"/>
      <c r="H257" s="34"/>
      <c r="I257" s="34"/>
      <c r="J257" s="34"/>
      <c r="K257" s="35"/>
    </row>
    <row r="258" spans="2:17" ht="24" customHeight="1" x14ac:dyDescent="0.25">
      <c r="B258" s="48" t="s">
        <v>132</v>
      </c>
      <c r="C258" s="38"/>
      <c r="D258" s="38"/>
      <c r="E258" s="38"/>
      <c r="F258" s="38"/>
      <c r="G258" s="38"/>
      <c r="H258" s="38"/>
      <c r="I258" s="38"/>
      <c r="J258" s="38"/>
      <c r="K258" s="39"/>
    </row>
    <row r="259" spans="2:17" ht="24" customHeight="1" x14ac:dyDescent="0.25">
      <c r="B259" s="31"/>
      <c r="C259" s="30" t="s">
        <v>133</v>
      </c>
      <c r="D259" s="30"/>
      <c r="E259" s="30"/>
      <c r="F259" s="30"/>
      <c r="G259" s="30"/>
      <c r="H259" s="30"/>
      <c r="I259" s="30"/>
      <c r="J259" s="30"/>
      <c r="K259" s="32"/>
      <c r="N259" t="b">
        <v>0</v>
      </c>
      <c r="Q259" s="68">
        <f>IF(N259=TRUE,10%,0)</f>
        <v>0</v>
      </c>
    </row>
    <row r="260" spans="2:17" ht="24" customHeight="1" x14ac:dyDescent="0.25">
      <c r="B260" s="31"/>
      <c r="C260" s="30"/>
      <c r="D260" s="30" t="s">
        <v>134</v>
      </c>
      <c r="E260" s="30"/>
      <c r="F260" s="30"/>
      <c r="G260" s="30"/>
      <c r="H260" s="43"/>
      <c r="I260" s="43"/>
      <c r="J260" s="43"/>
      <c r="K260" s="32"/>
    </row>
    <row r="261" spans="2:17" ht="24" customHeight="1" x14ac:dyDescent="0.25">
      <c r="B261" s="31"/>
      <c r="C261" s="30"/>
      <c r="D261" s="30"/>
      <c r="E261" s="99" t="s">
        <v>135</v>
      </c>
      <c r="F261" s="99"/>
      <c r="G261" s="99"/>
      <c r="H261" s="100"/>
      <c r="I261" s="100"/>
      <c r="J261" s="100"/>
      <c r="K261" s="32"/>
    </row>
    <row r="262" spans="2:17" ht="24" customHeight="1" x14ac:dyDescent="0.25">
      <c r="B262" s="31"/>
      <c r="C262" s="30"/>
      <c r="D262" s="30"/>
      <c r="E262" s="99" t="s">
        <v>136</v>
      </c>
      <c r="F262" s="99"/>
      <c r="G262" s="99"/>
      <c r="H262" s="100"/>
      <c r="I262" s="100"/>
      <c r="J262" s="100"/>
      <c r="K262" s="32"/>
    </row>
    <row r="263" spans="2:17" ht="24" customHeight="1" x14ac:dyDescent="0.25">
      <c r="B263" s="31"/>
      <c r="C263" s="30"/>
      <c r="D263" s="30"/>
      <c r="E263" s="99" t="s">
        <v>137</v>
      </c>
      <c r="F263" s="99"/>
      <c r="G263" s="99"/>
      <c r="H263" s="100"/>
      <c r="I263" s="100"/>
      <c r="J263" s="100"/>
      <c r="K263" s="32"/>
    </row>
    <row r="264" spans="2:17" ht="24" customHeight="1" x14ac:dyDescent="0.25">
      <c r="B264" s="31"/>
      <c r="C264" s="30"/>
      <c r="D264" s="30"/>
      <c r="E264" s="99" t="s">
        <v>138</v>
      </c>
      <c r="F264" s="99"/>
      <c r="G264" s="99"/>
      <c r="H264" s="100"/>
      <c r="I264" s="100"/>
      <c r="J264" s="100"/>
      <c r="K264" s="32"/>
    </row>
    <row r="265" spans="2:17" ht="24" customHeight="1" thickBot="1" x14ac:dyDescent="0.3">
      <c r="B265" s="31"/>
      <c r="C265" s="40" t="s">
        <v>139</v>
      </c>
      <c r="D265" s="30"/>
      <c r="E265" s="30"/>
      <c r="F265" s="30"/>
      <c r="G265" s="30"/>
      <c r="H265" s="36"/>
      <c r="I265" s="36"/>
      <c r="J265" s="36"/>
      <c r="K265" s="32"/>
    </row>
    <row r="266" spans="2:17" ht="24" customHeight="1" thickBot="1" x14ac:dyDescent="0.3">
      <c r="B266" s="31"/>
      <c r="C266" s="78"/>
      <c r="D266" s="79"/>
      <c r="E266" s="79"/>
      <c r="F266" s="79"/>
      <c r="G266" s="80"/>
      <c r="H266" s="30"/>
      <c r="I266" s="30"/>
      <c r="J266" s="30"/>
      <c r="K266" s="32"/>
    </row>
    <row r="267" spans="2:17" ht="24" customHeight="1" x14ac:dyDescent="0.25">
      <c r="B267" s="31"/>
      <c r="C267" s="40" t="s">
        <v>140</v>
      </c>
      <c r="D267" s="30"/>
      <c r="E267" s="30"/>
      <c r="F267" s="30"/>
      <c r="G267" s="30"/>
      <c r="H267" s="30"/>
      <c r="I267" s="30"/>
      <c r="J267" s="30"/>
      <c r="K267" s="32"/>
      <c r="N267" t="b">
        <v>0</v>
      </c>
      <c r="Q267" s="68">
        <f>IF(N267=TRUE,7.5%,0)</f>
        <v>0</v>
      </c>
    </row>
    <row r="268" spans="2:17" ht="24" customHeight="1" x14ac:dyDescent="0.25">
      <c r="B268" s="31"/>
      <c r="C268" s="30"/>
      <c r="D268" s="30" t="s">
        <v>134</v>
      </c>
      <c r="E268" s="30"/>
      <c r="F268" s="30"/>
      <c r="G268" s="30"/>
      <c r="H268" s="30"/>
      <c r="I268" s="30"/>
      <c r="J268" s="30"/>
      <c r="K268" s="32"/>
    </row>
    <row r="269" spans="2:17" ht="24" customHeight="1" x14ac:dyDescent="0.25">
      <c r="B269" s="31"/>
      <c r="C269" s="30"/>
      <c r="D269" s="30"/>
      <c r="E269" s="99" t="s">
        <v>135</v>
      </c>
      <c r="F269" s="99"/>
      <c r="G269" s="99"/>
      <c r="H269" s="100"/>
      <c r="I269" s="100"/>
      <c r="J269" s="100"/>
      <c r="K269" s="32"/>
    </row>
    <row r="270" spans="2:17" ht="24" customHeight="1" x14ac:dyDescent="0.25">
      <c r="B270" s="31"/>
      <c r="C270" s="30"/>
      <c r="D270" s="30"/>
      <c r="E270" s="99" t="s">
        <v>136</v>
      </c>
      <c r="F270" s="99"/>
      <c r="G270" s="99"/>
      <c r="H270" s="100"/>
      <c r="I270" s="100"/>
      <c r="J270" s="100"/>
      <c r="K270" s="32"/>
    </row>
    <row r="271" spans="2:17" ht="24" customHeight="1" x14ac:dyDescent="0.25">
      <c r="B271" s="31"/>
      <c r="C271" s="30"/>
      <c r="D271" s="30"/>
      <c r="E271" s="99" t="s">
        <v>137</v>
      </c>
      <c r="F271" s="99"/>
      <c r="G271" s="99"/>
      <c r="H271" s="100"/>
      <c r="I271" s="100"/>
      <c r="J271" s="100"/>
      <c r="K271" s="32"/>
    </row>
    <row r="272" spans="2:17" ht="24" customHeight="1" x14ac:dyDescent="0.25">
      <c r="B272" s="31"/>
      <c r="C272" s="30"/>
      <c r="D272" s="30"/>
      <c r="E272" s="99" t="s">
        <v>138</v>
      </c>
      <c r="F272" s="99"/>
      <c r="G272" s="99"/>
      <c r="H272" s="100"/>
      <c r="I272" s="100"/>
      <c r="J272" s="100"/>
      <c r="K272" s="32"/>
    </row>
    <row r="273" spans="2:19" ht="24" customHeight="1" thickBot="1" x14ac:dyDescent="0.3">
      <c r="B273" s="31"/>
      <c r="C273" s="40" t="s">
        <v>139</v>
      </c>
      <c r="D273" s="30"/>
      <c r="E273" s="30"/>
      <c r="F273" s="30"/>
      <c r="G273" s="30"/>
      <c r="H273" s="30"/>
      <c r="I273" s="30"/>
      <c r="J273" s="30"/>
      <c r="K273" s="32"/>
    </row>
    <row r="274" spans="2:19" ht="24" customHeight="1" thickBot="1" x14ac:dyDescent="0.3">
      <c r="B274" s="31"/>
      <c r="C274" s="78"/>
      <c r="D274" s="79"/>
      <c r="E274" s="79"/>
      <c r="F274" s="79"/>
      <c r="G274" s="80"/>
      <c r="H274" s="30"/>
      <c r="I274" s="30"/>
      <c r="J274" s="30"/>
      <c r="K274" s="32"/>
    </row>
    <row r="275" spans="2:19" ht="24" customHeight="1" x14ac:dyDescent="0.25">
      <c r="B275" s="31"/>
      <c r="C275" s="196" t="s">
        <v>141</v>
      </c>
      <c r="D275" s="196"/>
      <c r="E275" s="196"/>
      <c r="F275" s="196"/>
      <c r="G275" s="196"/>
      <c r="H275" s="196"/>
      <c r="I275" s="196"/>
      <c r="J275" s="196"/>
      <c r="K275" s="32"/>
      <c r="N275" t="b">
        <v>0</v>
      </c>
      <c r="Q275" s="68">
        <f>IF(N275=TRUE,5%,0)</f>
        <v>0</v>
      </c>
    </row>
    <row r="276" spans="2:19" ht="24" customHeight="1" thickBot="1" x14ac:dyDescent="0.3">
      <c r="B276" s="31"/>
      <c r="C276" s="196" t="s">
        <v>69</v>
      </c>
      <c r="D276" s="196"/>
      <c r="E276" s="196"/>
      <c r="F276" s="196"/>
      <c r="G276" s="196"/>
      <c r="H276" s="196"/>
      <c r="I276" s="196"/>
      <c r="J276" s="196"/>
      <c r="K276" s="32"/>
    </row>
    <row r="277" spans="2:19" ht="24" customHeight="1" thickBot="1" x14ac:dyDescent="0.3">
      <c r="B277" s="31"/>
      <c r="C277" s="78"/>
      <c r="D277" s="79"/>
      <c r="E277" s="79"/>
      <c r="F277" s="79"/>
      <c r="G277" s="80"/>
      <c r="H277" s="30"/>
      <c r="I277" s="30"/>
      <c r="J277" s="30"/>
      <c r="K277" s="32"/>
    </row>
    <row r="278" spans="2:19" ht="24" customHeight="1" x14ac:dyDescent="0.25">
      <c r="B278" s="31"/>
      <c r="C278" s="99" t="s">
        <v>1</v>
      </c>
      <c r="D278" s="99"/>
      <c r="E278" s="99"/>
      <c r="F278" s="30"/>
      <c r="G278" s="30"/>
      <c r="H278" s="30"/>
      <c r="I278" s="30"/>
      <c r="J278" s="30"/>
      <c r="K278" s="32"/>
    </row>
    <row r="279" spans="2:19" ht="24" customHeight="1" thickBot="1" x14ac:dyDescent="0.3">
      <c r="B279" s="49"/>
      <c r="C279" s="34"/>
      <c r="D279" s="34"/>
      <c r="E279" s="34"/>
      <c r="F279" s="34"/>
      <c r="G279" s="34"/>
      <c r="H279" s="34"/>
      <c r="I279" s="34"/>
      <c r="J279" s="34"/>
      <c r="K279" s="35"/>
      <c r="S279" s="71">
        <f>SUM(Q259:Q278)</f>
        <v>0</v>
      </c>
    </row>
    <row r="280" spans="2:19" ht="24" customHeight="1" thickBot="1" x14ac:dyDescent="0.3">
      <c r="B280" s="176" t="s">
        <v>142</v>
      </c>
      <c r="C280" s="177"/>
      <c r="D280" s="177"/>
      <c r="E280" s="177"/>
      <c r="F280" s="177"/>
      <c r="G280" s="177"/>
      <c r="H280" s="177"/>
      <c r="I280" s="177"/>
      <c r="J280" s="177"/>
      <c r="K280" s="193"/>
      <c r="L280" s="45" t="s">
        <v>33</v>
      </c>
    </row>
    <row r="281" spans="2:19" ht="33.6" customHeight="1" x14ac:dyDescent="0.25">
      <c r="B281" s="197" t="s">
        <v>143</v>
      </c>
      <c r="C281" s="198"/>
      <c r="D281" s="198"/>
      <c r="E281" s="198"/>
      <c r="F281" s="198"/>
      <c r="G281" s="198"/>
      <c r="H281" s="198"/>
      <c r="I281" s="198"/>
      <c r="J281" s="198"/>
      <c r="K281" s="199"/>
    </row>
    <row r="282" spans="2:19" ht="24" customHeight="1" x14ac:dyDescent="0.25">
      <c r="B282" s="31"/>
      <c r="C282" s="30" t="s">
        <v>53</v>
      </c>
      <c r="D282" s="28"/>
      <c r="E282" s="30"/>
      <c r="F282" s="30"/>
      <c r="G282" s="30"/>
      <c r="H282" s="30"/>
      <c r="I282" s="30"/>
      <c r="J282" s="30"/>
      <c r="K282" s="32"/>
    </row>
    <row r="283" spans="2:19" ht="24" customHeight="1" thickBot="1" x14ac:dyDescent="0.3">
      <c r="B283" s="31"/>
      <c r="C283" s="30" t="s">
        <v>69</v>
      </c>
      <c r="D283" s="30"/>
      <c r="E283" s="30"/>
      <c r="F283" s="30"/>
      <c r="G283" s="30"/>
      <c r="H283" s="30"/>
      <c r="I283" s="30"/>
      <c r="J283" s="30"/>
      <c r="K283" s="32"/>
    </row>
    <row r="284" spans="2:19" ht="24" customHeight="1" thickBot="1" x14ac:dyDescent="0.3">
      <c r="B284" s="31"/>
      <c r="C284" s="78"/>
      <c r="D284" s="79"/>
      <c r="E284" s="79"/>
      <c r="F284" s="79"/>
      <c r="G284" s="80"/>
      <c r="H284" s="30"/>
      <c r="I284" s="30"/>
      <c r="J284" s="30"/>
      <c r="K284" s="32"/>
    </row>
    <row r="285" spans="2:19" ht="24" customHeight="1" x14ac:dyDescent="0.25">
      <c r="B285" s="31"/>
      <c r="C285" s="30" t="s">
        <v>1</v>
      </c>
      <c r="D285" s="28"/>
      <c r="E285" s="30"/>
      <c r="F285" s="30"/>
      <c r="G285" s="30"/>
      <c r="H285" s="30"/>
      <c r="I285" s="30"/>
      <c r="J285" s="30"/>
      <c r="K285" s="32"/>
    </row>
    <row r="286" spans="2:19" ht="24" customHeight="1" x14ac:dyDescent="0.25">
      <c r="B286" s="31"/>
      <c r="C286" s="30"/>
      <c r="D286" s="30"/>
      <c r="E286" s="30"/>
      <c r="F286" s="30"/>
      <c r="G286" s="30"/>
      <c r="H286" s="30"/>
      <c r="I286" s="30"/>
      <c r="J286" s="30"/>
      <c r="K286" s="32"/>
    </row>
    <row r="287" spans="2:19" ht="24" customHeight="1" x14ac:dyDescent="0.25">
      <c r="B287" s="31" t="s">
        <v>144</v>
      </c>
      <c r="C287" s="30"/>
      <c r="D287" s="30"/>
      <c r="E287" s="30"/>
      <c r="F287" s="30"/>
      <c r="G287" s="30"/>
      <c r="H287" s="30"/>
      <c r="I287" s="30"/>
      <c r="J287" s="30"/>
      <c r="K287" s="32"/>
    </row>
    <row r="288" spans="2:19" ht="24" customHeight="1" x14ac:dyDescent="0.25">
      <c r="B288" s="31"/>
      <c r="C288" s="63" t="s">
        <v>145</v>
      </c>
      <c r="D288" s="63"/>
      <c r="E288" s="63"/>
      <c r="F288" s="63"/>
      <c r="G288" s="30"/>
      <c r="H288" s="30"/>
      <c r="I288" s="30"/>
      <c r="J288" s="30"/>
      <c r="K288" s="32"/>
      <c r="N288" t="b">
        <v>0</v>
      </c>
      <c r="Q288" s="68">
        <f>IF(N288=TRUE,0.5%,0)</f>
        <v>0</v>
      </c>
    </row>
    <row r="289" spans="2:19" ht="24" customHeight="1" x14ac:dyDescent="0.25">
      <c r="B289" s="31"/>
      <c r="C289" s="64" t="s">
        <v>146</v>
      </c>
      <c r="D289" s="64"/>
      <c r="E289" s="64"/>
      <c r="F289" s="64"/>
      <c r="G289" s="30"/>
      <c r="H289" s="30"/>
      <c r="I289" s="30"/>
      <c r="J289" s="30"/>
      <c r="K289" s="32"/>
      <c r="N289" t="b">
        <v>0</v>
      </c>
      <c r="Q289" s="68">
        <f t="shared" ref="Q289:Q294" si="10">IF(N289=TRUE,0.5%,0)</f>
        <v>0</v>
      </c>
    </row>
    <row r="290" spans="2:19" ht="24" customHeight="1" x14ac:dyDescent="0.25">
      <c r="B290" s="31"/>
      <c r="C290" s="64" t="s">
        <v>147</v>
      </c>
      <c r="D290" s="64"/>
      <c r="E290" s="64"/>
      <c r="F290" s="64"/>
      <c r="G290" s="30"/>
      <c r="H290" s="30"/>
      <c r="I290" s="30"/>
      <c r="J290" s="30"/>
      <c r="K290" s="32"/>
      <c r="N290" t="b">
        <v>0</v>
      </c>
      <c r="Q290" s="68">
        <f t="shared" si="10"/>
        <v>0</v>
      </c>
    </row>
    <row r="291" spans="2:19" ht="24" customHeight="1" x14ac:dyDescent="0.25">
      <c r="B291" s="31"/>
      <c r="C291" s="64" t="s">
        <v>148</v>
      </c>
      <c r="D291" s="64"/>
      <c r="E291" s="64"/>
      <c r="F291" s="64"/>
      <c r="G291" s="30"/>
      <c r="H291" s="30"/>
      <c r="I291" s="30"/>
      <c r="J291" s="30"/>
      <c r="K291" s="32"/>
      <c r="N291" t="b">
        <v>0</v>
      </c>
      <c r="Q291" s="68">
        <f t="shared" si="10"/>
        <v>0</v>
      </c>
    </row>
    <row r="292" spans="2:19" ht="24" customHeight="1" x14ac:dyDescent="0.25">
      <c r="B292" s="31"/>
      <c r="C292" s="64" t="s">
        <v>149</v>
      </c>
      <c r="D292" s="64"/>
      <c r="E292" s="64"/>
      <c r="F292" s="64"/>
      <c r="G292" s="30"/>
      <c r="H292" s="30"/>
      <c r="I292" s="30"/>
      <c r="J292" s="30"/>
      <c r="K292" s="32"/>
      <c r="N292" t="b">
        <v>0</v>
      </c>
      <c r="Q292" s="68">
        <f t="shared" si="10"/>
        <v>0</v>
      </c>
    </row>
    <row r="293" spans="2:19" ht="24" customHeight="1" x14ac:dyDescent="0.25">
      <c r="B293" s="31"/>
      <c r="C293" s="64" t="s">
        <v>150</v>
      </c>
      <c r="D293" s="64"/>
      <c r="E293" s="64"/>
      <c r="F293" s="64"/>
      <c r="G293" s="64"/>
      <c r="H293" s="64"/>
      <c r="I293" s="64"/>
      <c r="J293" s="64"/>
      <c r="K293" s="65"/>
      <c r="N293" t="b">
        <v>0</v>
      </c>
      <c r="Q293" s="68">
        <f t="shared" si="10"/>
        <v>0</v>
      </c>
    </row>
    <row r="294" spans="2:19" ht="24" customHeight="1" x14ac:dyDescent="0.25">
      <c r="B294" s="31"/>
      <c r="C294" s="64" t="s">
        <v>151</v>
      </c>
      <c r="D294" s="64"/>
      <c r="E294" s="64"/>
      <c r="F294" s="64"/>
      <c r="G294" s="30"/>
      <c r="H294" s="30"/>
      <c r="I294" s="30"/>
      <c r="J294" s="30"/>
      <c r="K294" s="32"/>
      <c r="N294" t="b">
        <v>0</v>
      </c>
      <c r="Q294" s="68">
        <f t="shared" si="10"/>
        <v>0</v>
      </c>
    </row>
    <row r="295" spans="2:19" ht="24" customHeight="1" x14ac:dyDescent="0.25">
      <c r="B295" s="31"/>
      <c r="C295" s="30"/>
      <c r="D295" s="30"/>
      <c r="E295" s="30"/>
      <c r="F295" s="30"/>
      <c r="G295" s="30"/>
      <c r="H295" s="30"/>
      <c r="I295" s="30"/>
      <c r="J295" s="30"/>
      <c r="K295" s="32"/>
    </row>
    <row r="296" spans="2:19" ht="24" customHeight="1" x14ac:dyDescent="0.25">
      <c r="B296" s="31" t="s">
        <v>152</v>
      </c>
      <c r="C296" s="30"/>
      <c r="D296" s="30"/>
      <c r="E296" s="30"/>
      <c r="F296" s="30"/>
      <c r="G296" s="30"/>
      <c r="H296" s="30"/>
      <c r="I296" s="30"/>
      <c r="J296" s="30"/>
      <c r="K296" s="32"/>
    </row>
    <row r="297" spans="2:19" ht="24" customHeight="1" x14ac:dyDescent="0.25">
      <c r="B297" s="31"/>
      <c r="C297" s="30" t="s">
        <v>53</v>
      </c>
      <c r="D297" s="28"/>
      <c r="E297" s="30"/>
      <c r="F297" s="30"/>
      <c r="G297" s="30"/>
      <c r="H297" s="30"/>
      <c r="I297" s="30"/>
      <c r="J297" s="30"/>
      <c r="K297" s="32"/>
      <c r="N297" t="b">
        <v>0</v>
      </c>
      <c r="Q297" s="68">
        <f>IF(N297=TRUE,2.33%,0)</f>
        <v>0</v>
      </c>
    </row>
    <row r="298" spans="2:19" ht="24" customHeight="1" thickBot="1" x14ac:dyDescent="0.3">
      <c r="B298" s="31"/>
      <c r="C298" s="30" t="s">
        <v>69</v>
      </c>
      <c r="D298" s="30"/>
      <c r="E298" s="30"/>
      <c r="F298" s="30"/>
      <c r="G298" s="30"/>
      <c r="H298" s="30"/>
      <c r="I298" s="30"/>
      <c r="J298" s="30"/>
      <c r="K298" s="32"/>
    </row>
    <row r="299" spans="2:19" ht="24" customHeight="1" thickBot="1" x14ac:dyDescent="0.3">
      <c r="B299" s="31"/>
      <c r="C299" s="78"/>
      <c r="D299" s="79"/>
      <c r="E299" s="79"/>
      <c r="F299" s="79"/>
      <c r="G299" s="80"/>
      <c r="H299" s="30"/>
      <c r="I299" s="30"/>
      <c r="J299" s="30"/>
      <c r="K299" s="32"/>
    </row>
    <row r="300" spans="2:19" ht="24" customHeight="1" x14ac:dyDescent="0.25">
      <c r="B300" s="31"/>
      <c r="C300" s="30" t="s">
        <v>131</v>
      </c>
      <c r="D300" s="28"/>
      <c r="E300" s="30"/>
      <c r="F300" s="30"/>
      <c r="G300" s="30"/>
      <c r="H300" s="30"/>
      <c r="I300" s="30"/>
      <c r="J300" s="30"/>
      <c r="K300" s="32"/>
      <c r="N300" t="b">
        <v>0</v>
      </c>
      <c r="Q300" s="68">
        <f>IF(N300=TRUE,1.17%,0)</f>
        <v>0</v>
      </c>
    </row>
    <row r="301" spans="2:19" ht="24" customHeight="1" thickBot="1" x14ac:dyDescent="0.3">
      <c r="B301" s="31"/>
      <c r="C301" s="30" t="s">
        <v>69</v>
      </c>
      <c r="D301" s="30"/>
      <c r="E301" s="30"/>
      <c r="F301" s="30"/>
      <c r="G301" s="30"/>
      <c r="H301" s="30"/>
      <c r="I301" s="30"/>
      <c r="J301" s="30"/>
      <c r="K301" s="32"/>
    </row>
    <row r="302" spans="2:19" ht="24" customHeight="1" thickBot="1" x14ac:dyDescent="0.3">
      <c r="B302" s="31"/>
      <c r="C302" s="78"/>
      <c r="D302" s="79"/>
      <c r="E302" s="79"/>
      <c r="F302" s="79"/>
      <c r="G302" s="80"/>
      <c r="H302" s="30"/>
      <c r="I302" s="30"/>
      <c r="J302" s="30"/>
      <c r="K302" s="32"/>
    </row>
    <row r="303" spans="2:19" ht="24" customHeight="1" x14ac:dyDescent="0.25">
      <c r="B303" s="31"/>
      <c r="C303" s="30" t="s">
        <v>1</v>
      </c>
      <c r="D303" s="28"/>
      <c r="E303" s="30"/>
      <c r="F303" s="30"/>
      <c r="G303" s="30"/>
      <c r="H303" s="30"/>
      <c r="I303" s="30"/>
      <c r="J303" s="30"/>
      <c r="K303" s="32"/>
    </row>
    <row r="304" spans="2:19" ht="24" customHeight="1" thickBot="1" x14ac:dyDescent="0.3">
      <c r="B304" s="41"/>
      <c r="C304" s="34"/>
      <c r="D304" s="34"/>
      <c r="E304" s="34"/>
      <c r="F304" s="34"/>
      <c r="G304" s="34"/>
      <c r="H304" s="34"/>
      <c r="I304" s="34"/>
      <c r="J304" s="34"/>
      <c r="K304" s="35"/>
      <c r="S304" s="71">
        <f>SUM(Q281:Q303)</f>
        <v>0</v>
      </c>
    </row>
    <row r="305" spans="2:17" ht="24" customHeight="1" x14ac:dyDescent="0.25">
      <c r="B305" s="37" t="s">
        <v>153</v>
      </c>
      <c r="C305" s="38"/>
      <c r="D305" s="38"/>
      <c r="E305" s="38"/>
      <c r="F305" s="38"/>
      <c r="G305" s="38"/>
      <c r="H305" s="38"/>
      <c r="I305" s="38"/>
      <c r="J305" s="38"/>
      <c r="K305" s="39"/>
    </row>
    <row r="306" spans="2:17" ht="30.6" customHeight="1" x14ac:dyDescent="0.25">
      <c r="B306" s="31"/>
      <c r="C306" s="102" t="s">
        <v>133</v>
      </c>
      <c r="D306" s="102"/>
      <c r="E306" s="102"/>
      <c r="F306" s="102"/>
      <c r="G306" s="102"/>
      <c r="H306" s="102"/>
      <c r="I306" s="102"/>
      <c r="J306" s="102"/>
      <c r="K306" s="103"/>
      <c r="N306" t="b">
        <v>0</v>
      </c>
      <c r="Q306" s="68">
        <f>IF(N306=TRUE,10%,0)</f>
        <v>0</v>
      </c>
    </row>
    <row r="307" spans="2:17" ht="24" customHeight="1" x14ac:dyDescent="0.25">
      <c r="B307" s="31"/>
      <c r="C307" s="101" t="s">
        <v>134</v>
      </c>
      <c r="D307" s="101"/>
      <c r="E307" s="101"/>
      <c r="F307" s="101"/>
      <c r="G307" s="101"/>
      <c r="H307" s="101"/>
      <c r="I307" s="101"/>
      <c r="J307" s="30"/>
      <c r="K307" s="32"/>
    </row>
    <row r="308" spans="2:17" ht="24" customHeight="1" x14ac:dyDescent="0.25">
      <c r="B308" s="31"/>
      <c r="C308" s="30"/>
      <c r="D308" s="99" t="s">
        <v>135</v>
      </c>
      <c r="E308" s="99"/>
      <c r="F308" s="99"/>
      <c r="G308" s="100"/>
      <c r="H308" s="100"/>
      <c r="I308" s="100"/>
      <c r="J308" s="30"/>
      <c r="K308" s="32"/>
    </row>
    <row r="309" spans="2:17" ht="24" customHeight="1" x14ac:dyDescent="0.25">
      <c r="B309" s="31"/>
      <c r="C309" s="30"/>
      <c r="D309" s="99" t="s">
        <v>136</v>
      </c>
      <c r="E309" s="99"/>
      <c r="F309" s="99"/>
      <c r="G309" s="100"/>
      <c r="H309" s="100"/>
      <c r="I309" s="100"/>
      <c r="J309" s="30"/>
      <c r="K309" s="32"/>
    </row>
    <row r="310" spans="2:17" ht="24" customHeight="1" x14ac:dyDescent="0.25">
      <c r="B310" s="31"/>
      <c r="C310" s="30"/>
      <c r="D310" s="99" t="s">
        <v>137</v>
      </c>
      <c r="E310" s="99"/>
      <c r="F310" s="99"/>
      <c r="G310" s="100"/>
      <c r="H310" s="100"/>
      <c r="I310" s="100"/>
      <c r="J310" s="30"/>
      <c r="K310" s="32"/>
    </row>
    <row r="311" spans="2:17" ht="24" customHeight="1" x14ac:dyDescent="0.25">
      <c r="B311" s="31"/>
      <c r="C311" s="30"/>
      <c r="D311" s="99" t="s">
        <v>138</v>
      </c>
      <c r="E311" s="99"/>
      <c r="F311" s="99"/>
      <c r="G311" s="100"/>
      <c r="H311" s="100"/>
      <c r="I311" s="100"/>
      <c r="J311" s="30"/>
      <c r="K311" s="32"/>
    </row>
    <row r="312" spans="2:17" ht="24" customHeight="1" thickBot="1" x14ac:dyDescent="0.3">
      <c r="B312" s="31"/>
      <c r="C312" s="40" t="s">
        <v>139</v>
      </c>
      <c r="D312" s="30"/>
      <c r="E312" s="30"/>
      <c r="F312" s="30"/>
      <c r="G312" s="30"/>
      <c r="H312" s="36"/>
      <c r="I312" s="36"/>
      <c r="J312" s="36"/>
      <c r="K312" s="32"/>
    </row>
    <row r="313" spans="2:17" ht="24" customHeight="1" thickBot="1" x14ac:dyDescent="0.3">
      <c r="B313" s="31"/>
      <c r="C313" s="78"/>
      <c r="D313" s="79"/>
      <c r="E313" s="79"/>
      <c r="F313" s="79"/>
      <c r="G313" s="80"/>
      <c r="H313" s="30"/>
      <c r="I313" s="30"/>
      <c r="J313" s="30"/>
      <c r="K313" s="32"/>
    </row>
    <row r="314" spans="2:17" ht="24" customHeight="1" x14ac:dyDescent="0.25">
      <c r="B314" s="31"/>
      <c r="C314" s="104" t="s">
        <v>140</v>
      </c>
      <c r="D314" s="104"/>
      <c r="E314" s="104"/>
      <c r="F314" s="104"/>
      <c r="G314" s="104"/>
      <c r="H314" s="104"/>
      <c r="I314" s="104"/>
      <c r="J314" s="104"/>
      <c r="K314" s="32"/>
      <c r="N314" t="b">
        <v>0</v>
      </c>
      <c r="Q314" s="68">
        <f>IF(N314=TRUE,7.5%,0)</f>
        <v>0</v>
      </c>
    </row>
    <row r="315" spans="2:17" ht="24" customHeight="1" x14ac:dyDescent="0.25">
      <c r="B315" s="31"/>
      <c r="C315" s="101" t="s">
        <v>134</v>
      </c>
      <c r="D315" s="101"/>
      <c r="E315" s="101"/>
      <c r="F315" s="101"/>
      <c r="G315" s="101"/>
      <c r="H315" s="101"/>
      <c r="I315" s="30"/>
      <c r="J315" s="30"/>
      <c r="K315" s="32"/>
    </row>
    <row r="316" spans="2:17" ht="24" customHeight="1" x14ac:dyDescent="0.25">
      <c r="B316" s="31"/>
      <c r="C316" s="30"/>
      <c r="D316" s="99" t="s">
        <v>135</v>
      </c>
      <c r="E316" s="99"/>
      <c r="F316" s="99"/>
      <c r="G316" s="100"/>
      <c r="H316" s="100"/>
      <c r="I316" s="100"/>
      <c r="J316" s="30"/>
      <c r="K316" s="32"/>
    </row>
    <row r="317" spans="2:17" ht="24" customHeight="1" x14ac:dyDescent="0.25">
      <c r="B317" s="31"/>
      <c r="C317" s="30"/>
      <c r="D317" s="99" t="s">
        <v>136</v>
      </c>
      <c r="E317" s="99"/>
      <c r="F317" s="99"/>
      <c r="G317" s="100"/>
      <c r="H317" s="100"/>
      <c r="I317" s="100"/>
      <c r="J317" s="30"/>
      <c r="K317" s="32"/>
    </row>
    <row r="318" spans="2:17" ht="24" customHeight="1" x14ac:dyDescent="0.25">
      <c r="B318" s="31"/>
      <c r="C318" s="30"/>
      <c r="D318" s="99" t="s">
        <v>137</v>
      </c>
      <c r="E318" s="99"/>
      <c r="F318" s="99"/>
      <c r="G318" s="100"/>
      <c r="H318" s="100"/>
      <c r="I318" s="100"/>
      <c r="J318" s="30"/>
      <c r="K318" s="32"/>
    </row>
    <row r="319" spans="2:17" ht="24" customHeight="1" x14ac:dyDescent="0.25">
      <c r="B319" s="31"/>
      <c r="C319" s="30"/>
      <c r="D319" s="99" t="s">
        <v>138</v>
      </c>
      <c r="E319" s="99"/>
      <c r="F319" s="99"/>
      <c r="G319" s="100"/>
      <c r="H319" s="100"/>
      <c r="I319" s="100"/>
      <c r="J319" s="30"/>
      <c r="K319" s="32"/>
    </row>
    <row r="320" spans="2:17" ht="24" customHeight="1" thickBot="1" x14ac:dyDescent="0.3">
      <c r="B320" s="31"/>
      <c r="C320" s="40" t="s">
        <v>139</v>
      </c>
      <c r="D320" s="30"/>
      <c r="E320" s="30"/>
      <c r="F320" s="30"/>
      <c r="G320" s="30"/>
      <c r="H320" s="36"/>
      <c r="I320" s="36"/>
      <c r="J320" s="36"/>
      <c r="K320" s="32"/>
    </row>
    <row r="321" spans="2:19" ht="24" customHeight="1" thickBot="1" x14ac:dyDescent="0.3">
      <c r="B321" s="31"/>
      <c r="C321" s="78"/>
      <c r="D321" s="79"/>
      <c r="E321" s="79"/>
      <c r="F321" s="79"/>
      <c r="G321" s="80"/>
      <c r="H321" s="30"/>
      <c r="I321" s="30"/>
      <c r="J321" s="30"/>
      <c r="K321" s="32"/>
    </row>
    <row r="322" spans="2:19" ht="24" customHeight="1" x14ac:dyDescent="0.25">
      <c r="B322" s="31"/>
      <c r="C322" s="30" t="s">
        <v>141</v>
      </c>
      <c r="D322" s="30"/>
      <c r="E322" s="30"/>
      <c r="F322" s="30"/>
      <c r="G322" s="30"/>
      <c r="H322" s="30"/>
      <c r="I322" s="30"/>
      <c r="J322" s="30"/>
      <c r="K322" s="32"/>
      <c r="N322" t="b">
        <v>0</v>
      </c>
      <c r="Q322" s="68">
        <f>IF(N322=TRUE,5%,0)</f>
        <v>0</v>
      </c>
    </row>
    <row r="323" spans="2:19" ht="24" customHeight="1" thickBot="1" x14ac:dyDescent="0.3">
      <c r="B323" s="31"/>
      <c r="C323" s="30" t="s">
        <v>69</v>
      </c>
      <c r="D323" s="30"/>
      <c r="E323" s="30"/>
      <c r="F323" s="30"/>
      <c r="G323" s="30"/>
      <c r="H323" s="30"/>
      <c r="I323" s="30"/>
      <c r="J323" s="30"/>
      <c r="K323" s="32"/>
    </row>
    <row r="324" spans="2:19" ht="24" customHeight="1" thickBot="1" x14ac:dyDescent="0.3">
      <c r="B324" s="31"/>
      <c r="C324" s="78"/>
      <c r="D324" s="79"/>
      <c r="E324" s="79"/>
      <c r="F324" s="79"/>
      <c r="G324" s="80"/>
      <c r="H324" s="30"/>
      <c r="I324" s="30"/>
      <c r="J324" s="30"/>
      <c r="K324" s="32"/>
    </row>
    <row r="325" spans="2:19" ht="24" customHeight="1" x14ac:dyDescent="0.25">
      <c r="B325" s="31"/>
      <c r="C325" s="30" t="s">
        <v>1</v>
      </c>
      <c r="D325" s="30"/>
      <c r="E325" s="30"/>
      <c r="F325" s="30"/>
      <c r="G325" s="30"/>
      <c r="H325" s="30"/>
      <c r="I325" s="30"/>
      <c r="J325" s="30"/>
      <c r="K325" s="32"/>
    </row>
    <row r="326" spans="2:19" ht="24" customHeight="1" thickBot="1" x14ac:dyDescent="0.3">
      <c r="B326" s="41"/>
      <c r="C326" s="34"/>
      <c r="D326" s="34"/>
      <c r="E326" s="34"/>
      <c r="F326" s="34"/>
      <c r="G326" s="34"/>
      <c r="H326" s="34"/>
      <c r="I326" s="34"/>
      <c r="J326" s="34"/>
      <c r="K326" s="35"/>
      <c r="S326" s="71">
        <f>SUM(Q306:Q325)</f>
        <v>0</v>
      </c>
    </row>
    <row r="327" spans="2:19" ht="24" customHeight="1" thickBot="1" x14ac:dyDescent="0.3">
      <c r="B327" s="190" t="s">
        <v>154</v>
      </c>
      <c r="C327" s="191"/>
      <c r="D327" s="191"/>
      <c r="E327" s="191"/>
      <c r="F327" s="191"/>
      <c r="G327" s="191"/>
      <c r="H327" s="191"/>
      <c r="I327" s="191"/>
      <c r="J327" s="191"/>
      <c r="K327" s="192"/>
      <c r="L327" s="46" t="s">
        <v>33</v>
      </c>
      <c r="M327" s="13"/>
      <c r="N327" s="13"/>
      <c r="O327" s="13"/>
      <c r="P327" s="13"/>
    </row>
    <row r="328" spans="2:19" ht="24" customHeight="1" x14ac:dyDescent="0.25">
      <c r="B328" s="37" t="s">
        <v>155</v>
      </c>
      <c r="C328" s="38"/>
      <c r="D328" s="38"/>
      <c r="E328" s="38"/>
      <c r="F328" s="38"/>
      <c r="G328" s="38"/>
      <c r="H328" s="38"/>
      <c r="I328" s="38"/>
      <c r="J328" s="38"/>
      <c r="K328" s="39"/>
    </row>
    <row r="329" spans="2:19" ht="24" customHeight="1" x14ac:dyDescent="0.25">
      <c r="B329" s="31"/>
      <c r="C329" s="30" t="s">
        <v>53</v>
      </c>
      <c r="E329" s="30"/>
      <c r="F329" s="30"/>
      <c r="G329" s="30"/>
      <c r="H329" s="30"/>
      <c r="I329" s="30"/>
      <c r="J329" s="30"/>
      <c r="K329" s="32"/>
    </row>
    <row r="330" spans="2:19" ht="24" customHeight="1" thickBot="1" x14ac:dyDescent="0.3">
      <c r="B330" s="31"/>
      <c r="C330" s="30" t="s">
        <v>69</v>
      </c>
      <c r="D330" s="30"/>
      <c r="E330" s="30"/>
      <c r="F330" s="30"/>
      <c r="G330" s="30"/>
      <c r="H330" s="30"/>
      <c r="I330" s="30"/>
      <c r="J330" s="30"/>
      <c r="K330" s="32"/>
    </row>
    <row r="331" spans="2:19" ht="24" customHeight="1" thickBot="1" x14ac:dyDescent="0.3">
      <c r="B331" s="31"/>
      <c r="C331" s="78"/>
      <c r="D331" s="79"/>
      <c r="E331" s="79"/>
      <c r="F331" s="79"/>
      <c r="G331" s="80"/>
      <c r="H331" s="30"/>
      <c r="I331" s="30"/>
      <c r="J331" s="30"/>
      <c r="K331" s="32"/>
    </row>
    <row r="332" spans="2:19" ht="24" customHeight="1" x14ac:dyDescent="0.25">
      <c r="B332" s="31"/>
      <c r="C332" s="30" t="s">
        <v>1</v>
      </c>
      <c r="E332" s="30"/>
      <c r="F332" s="30"/>
      <c r="G332" s="30"/>
      <c r="H332" s="30"/>
      <c r="I332" s="30"/>
      <c r="J332" s="30"/>
      <c r="K332" s="32"/>
    </row>
    <row r="333" spans="2:19" ht="24" customHeight="1" x14ac:dyDescent="0.25">
      <c r="B333" s="31"/>
      <c r="C333" s="30"/>
      <c r="D333" s="30"/>
      <c r="E333" s="30"/>
      <c r="F333" s="30"/>
      <c r="G333" s="30"/>
      <c r="H333" s="30"/>
      <c r="I333" s="30"/>
      <c r="J333" s="30"/>
      <c r="K333" s="32"/>
    </row>
    <row r="334" spans="2:19" ht="24" customHeight="1" x14ac:dyDescent="0.25">
      <c r="B334" s="31" t="s">
        <v>156</v>
      </c>
      <c r="C334" s="30"/>
      <c r="D334" s="30"/>
      <c r="E334" s="30"/>
      <c r="F334" s="30"/>
      <c r="G334" s="30"/>
      <c r="H334" s="30"/>
      <c r="I334" s="30"/>
      <c r="J334" s="30"/>
      <c r="K334" s="32"/>
    </row>
    <row r="335" spans="2:19" ht="24" customHeight="1" x14ac:dyDescent="0.25">
      <c r="B335" s="31"/>
      <c r="C335" s="30" t="s">
        <v>157</v>
      </c>
      <c r="D335" s="30"/>
      <c r="E335" s="30"/>
      <c r="F335" s="30"/>
      <c r="G335" s="30"/>
      <c r="H335" s="30"/>
      <c r="I335" s="30"/>
      <c r="J335" s="30"/>
      <c r="K335" s="32"/>
      <c r="N335" t="b">
        <v>0</v>
      </c>
      <c r="Q335" s="68">
        <f t="shared" ref="Q335:Q344" si="11">IF(N335=TRUE,0.35%,0)</f>
        <v>0</v>
      </c>
    </row>
    <row r="336" spans="2:19" ht="24" customHeight="1" x14ac:dyDescent="0.25">
      <c r="B336" s="31"/>
      <c r="C336" s="30" t="s">
        <v>158</v>
      </c>
      <c r="D336" s="30"/>
      <c r="E336" s="30"/>
      <c r="F336" s="30"/>
      <c r="G336" s="30"/>
      <c r="H336" s="30"/>
      <c r="I336" s="30"/>
      <c r="J336" s="30"/>
      <c r="K336" s="32"/>
      <c r="N336" t="b">
        <v>0</v>
      </c>
      <c r="Q336" s="68">
        <f t="shared" si="11"/>
        <v>0</v>
      </c>
    </row>
    <row r="337" spans="2:17" ht="24" customHeight="1" x14ac:dyDescent="0.25">
      <c r="B337" s="31"/>
      <c r="C337" s="30" t="s">
        <v>159</v>
      </c>
      <c r="D337" s="30"/>
      <c r="E337" s="30"/>
      <c r="F337" s="30"/>
      <c r="G337" s="30"/>
      <c r="H337" s="30"/>
      <c r="I337" s="30"/>
      <c r="J337" s="30"/>
      <c r="K337" s="32"/>
      <c r="N337" t="b">
        <v>0</v>
      </c>
      <c r="Q337" s="68">
        <f t="shared" si="11"/>
        <v>0</v>
      </c>
    </row>
    <row r="338" spans="2:17" ht="24" customHeight="1" x14ac:dyDescent="0.25">
      <c r="B338" s="31"/>
      <c r="C338" s="30" t="s">
        <v>160</v>
      </c>
      <c r="D338" s="30"/>
      <c r="E338" s="30"/>
      <c r="F338" s="30"/>
      <c r="G338" s="30"/>
      <c r="H338" s="30"/>
      <c r="I338" s="30"/>
      <c r="J338" s="30"/>
      <c r="K338" s="32"/>
      <c r="N338" t="b">
        <v>0</v>
      </c>
      <c r="Q338" s="68">
        <f t="shared" si="11"/>
        <v>0</v>
      </c>
    </row>
    <row r="339" spans="2:17" ht="24" customHeight="1" x14ac:dyDescent="0.25">
      <c r="B339" s="31"/>
      <c r="C339" s="30" t="s">
        <v>161</v>
      </c>
      <c r="D339" s="30"/>
      <c r="E339" s="30"/>
      <c r="F339" s="30"/>
      <c r="G339" s="30"/>
      <c r="H339" s="30"/>
      <c r="I339" s="30"/>
      <c r="J339" s="30"/>
      <c r="K339" s="32"/>
      <c r="N339" t="b">
        <v>0</v>
      </c>
      <c r="Q339" s="68">
        <f t="shared" si="11"/>
        <v>0</v>
      </c>
    </row>
    <row r="340" spans="2:17" ht="24" customHeight="1" x14ac:dyDescent="0.25">
      <c r="B340" s="31"/>
      <c r="C340" s="30" t="s">
        <v>162</v>
      </c>
      <c r="D340" s="30"/>
      <c r="E340" s="30"/>
      <c r="F340" s="30"/>
      <c r="G340" s="30"/>
      <c r="H340" s="30"/>
      <c r="I340" s="30"/>
      <c r="J340" s="30"/>
      <c r="K340" s="32"/>
      <c r="N340" t="b">
        <v>0</v>
      </c>
      <c r="Q340" s="68">
        <f t="shared" si="11"/>
        <v>0</v>
      </c>
    </row>
    <row r="341" spans="2:17" ht="24" customHeight="1" x14ac:dyDescent="0.25">
      <c r="B341" s="31"/>
      <c r="C341" s="30" t="s">
        <v>163</v>
      </c>
      <c r="D341" s="30"/>
      <c r="E341" s="30"/>
      <c r="F341" s="30"/>
      <c r="G341" s="30"/>
      <c r="H341" s="30"/>
      <c r="I341" s="30"/>
      <c r="J341" s="30"/>
      <c r="K341" s="32"/>
      <c r="N341" t="b">
        <v>0</v>
      </c>
      <c r="Q341" s="68">
        <f t="shared" si="11"/>
        <v>0</v>
      </c>
    </row>
    <row r="342" spans="2:17" ht="24" customHeight="1" x14ac:dyDescent="0.25">
      <c r="B342" s="31"/>
      <c r="C342" s="30" t="s">
        <v>164</v>
      </c>
      <c r="D342" s="30"/>
      <c r="E342" s="30"/>
      <c r="F342" s="30"/>
      <c r="G342" s="30"/>
      <c r="H342" s="30"/>
      <c r="I342" s="30"/>
      <c r="J342" s="30"/>
      <c r="K342" s="32"/>
      <c r="N342" t="b">
        <v>0</v>
      </c>
      <c r="Q342" s="68">
        <f t="shared" si="11"/>
        <v>0</v>
      </c>
    </row>
    <row r="343" spans="2:17" ht="24" customHeight="1" x14ac:dyDescent="0.25">
      <c r="B343" s="31"/>
      <c r="C343" s="30" t="s">
        <v>165</v>
      </c>
      <c r="D343" s="30"/>
      <c r="E343" s="30"/>
      <c r="F343" s="30"/>
      <c r="G343" s="30"/>
      <c r="H343" s="30"/>
      <c r="I343" s="30"/>
      <c r="J343" s="30"/>
      <c r="K343" s="32"/>
      <c r="N343" t="b">
        <v>0</v>
      </c>
      <c r="Q343" s="68">
        <f t="shared" si="11"/>
        <v>0</v>
      </c>
    </row>
    <row r="344" spans="2:17" ht="24" customHeight="1" x14ac:dyDescent="0.25">
      <c r="B344" s="31"/>
      <c r="C344" s="30" t="s">
        <v>166</v>
      </c>
      <c r="D344" s="30"/>
      <c r="E344" s="30"/>
      <c r="F344" s="30"/>
      <c r="G344" s="30"/>
      <c r="H344" s="30"/>
      <c r="I344" s="30"/>
      <c r="J344" s="30"/>
      <c r="K344" s="32"/>
      <c r="N344" t="b">
        <v>0</v>
      </c>
      <c r="Q344" s="68">
        <f t="shared" si="11"/>
        <v>0</v>
      </c>
    </row>
    <row r="345" spans="2:17" ht="24" customHeight="1" x14ac:dyDescent="0.25">
      <c r="B345" s="31"/>
      <c r="C345" s="30"/>
      <c r="D345" s="30"/>
      <c r="E345" s="30"/>
      <c r="F345" s="30"/>
      <c r="G345" s="30"/>
      <c r="H345" s="30"/>
      <c r="I345" s="30"/>
      <c r="J345" s="30"/>
      <c r="K345" s="32"/>
    </row>
    <row r="346" spans="2:17" ht="24" customHeight="1" x14ac:dyDescent="0.25">
      <c r="B346" s="31" t="s">
        <v>167</v>
      </c>
      <c r="C346" s="30"/>
      <c r="D346" s="30"/>
      <c r="E346" s="30"/>
      <c r="F346" s="30"/>
      <c r="G346" s="30"/>
      <c r="H346" s="30"/>
      <c r="I346" s="30"/>
      <c r="J346" s="30"/>
      <c r="K346" s="32"/>
    </row>
    <row r="347" spans="2:17" ht="24" customHeight="1" x14ac:dyDescent="0.25">
      <c r="B347" s="31"/>
      <c r="C347" s="30" t="s">
        <v>53</v>
      </c>
      <c r="E347" s="30"/>
      <c r="F347" s="30"/>
      <c r="G347" s="30"/>
      <c r="H347" s="30"/>
      <c r="I347" s="30"/>
      <c r="J347" s="30"/>
      <c r="K347" s="32"/>
      <c r="N347" t="b">
        <v>0</v>
      </c>
      <c r="Q347" s="68">
        <f>IF(N347=TRUE,2.33%,0)</f>
        <v>0</v>
      </c>
    </row>
    <row r="348" spans="2:17" ht="24" customHeight="1" thickBot="1" x14ac:dyDescent="0.3">
      <c r="B348" s="31"/>
      <c r="C348" s="30" t="s">
        <v>69</v>
      </c>
      <c r="D348" s="30"/>
      <c r="E348" s="30"/>
      <c r="F348" s="30"/>
      <c r="G348" s="30"/>
      <c r="H348" s="30"/>
      <c r="I348" s="30"/>
      <c r="J348" s="30"/>
      <c r="K348" s="32"/>
    </row>
    <row r="349" spans="2:17" ht="24" customHeight="1" thickBot="1" x14ac:dyDescent="0.3">
      <c r="B349" s="31"/>
      <c r="C349" s="78"/>
      <c r="D349" s="79"/>
      <c r="E349" s="79"/>
      <c r="F349" s="79"/>
      <c r="G349" s="80"/>
      <c r="H349" s="30"/>
      <c r="I349" s="30"/>
      <c r="J349" s="30"/>
      <c r="K349" s="32"/>
    </row>
    <row r="350" spans="2:17" ht="24" customHeight="1" x14ac:dyDescent="0.25">
      <c r="B350" s="31"/>
      <c r="C350" s="30" t="s">
        <v>131</v>
      </c>
      <c r="E350" s="30"/>
      <c r="F350" s="30"/>
      <c r="G350" s="30"/>
      <c r="H350" s="30"/>
      <c r="I350" s="30"/>
      <c r="J350" s="30"/>
      <c r="K350" s="32"/>
      <c r="N350" t="b">
        <v>0</v>
      </c>
      <c r="Q350" s="68">
        <f>IF(N350=TRUE,1.17%,0)</f>
        <v>0</v>
      </c>
    </row>
    <row r="351" spans="2:17" ht="24" customHeight="1" thickBot="1" x14ac:dyDescent="0.3">
      <c r="B351" s="31"/>
      <c r="C351" s="30" t="s">
        <v>69</v>
      </c>
      <c r="D351" s="30"/>
      <c r="E351" s="30"/>
      <c r="F351" s="30"/>
      <c r="G351" s="30"/>
      <c r="H351" s="30"/>
      <c r="I351" s="30"/>
      <c r="J351" s="30"/>
      <c r="K351" s="32"/>
    </row>
    <row r="352" spans="2:17" ht="24" customHeight="1" thickBot="1" x14ac:dyDescent="0.3">
      <c r="B352" s="31"/>
      <c r="C352" s="78"/>
      <c r="D352" s="79"/>
      <c r="E352" s="79"/>
      <c r="F352" s="79"/>
      <c r="G352" s="80"/>
      <c r="H352" s="30"/>
      <c r="I352" s="30"/>
      <c r="J352" s="30"/>
      <c r="K352" s="32"/>
    </row>
    <row r="353" spans="2:19" ht="24" customHeight="1" x14ac:dyDescent="0.25">
      <c r="B353" s="31"/>
      <c r="C353" s="30" t="s">
        <v>1</v>
      </c>
      <c r="E353" s="30"/>
      <c r="F353" s="30"/>
      <c r="G353" s="30"/>
      <c r="H353" s="30"/>
      <c r="I353" s="30"/>
      <c r="J353" s="30"/>
      <c r="K353" s="32"/>
    </row>
    <row r="354" spans="2:19" ht="24" customHeight="1" x14ac:dyDescent="0.25">
      <c r="B354" s="31"/>
      <c r="C354" s="30"/>
      <c r="D354" s="30"/>
      <c r="E354" s="30"/>
      <c r="F354" s="30"/>
      <c r="G354" s="30"/>
      <c r="H354" s="30"/>
      <c r="I354" s="30"/>
      <c r="J354" s="30"/>
      <c r="K354" s="32"/>
    </row>
    <row r="355" spans="2:19" ht="24" customHeight="1" x14ac:dyDescent="0.25">
      <c r="B355" s="31"/>
      <c r="C355" s="30"/>
      <c r="D355" s="30"/>
      <c r="E355" s="30"/>
      <c r="F355" s="30"/>
      <c r="G355" s="30"/>
      <c r="H355" s="30"/>
      <c r="I355" s="30"/>
      <c r="J355" s="30"/>
      <c r="K355" s="32"/>
      <c r="S355" s="71">
        <f>SUM(Q329:Q355)</f>
        <v>0</v>
      </c>
    </row>
    <row r="356" spans="2:19" ht="24" customHeight="1" x14ac:dyDescent="0.25">
      <c r="B356" s="31"/>
      <c r="C356" s="30"/>
      <c r="D356" s="30"/>
      <c r="E356" s="30"/>
      <c r="F356" s="30"/>
      <c r="G356" s="30"/>
      <c r="H356" s="30"/>
      <c r="I356" s="30"/>
      <c r="J356" s="30"/>
      <c r="K356" s="32"/>
    </row>
    <row r="357" spans="2:19" ht="24" customHeight="1" x14ac:dyDescent="0.25">
      <c r="B357" s="31"/>
      <c r="C357" s="30"/>
      <c r="D357" s="30"/>
      <c r="E357" s="30"/>
      <c r="F357" s="30"/>
      <c r="G357" s="30"/>
      <c r="H357" s="30"/>
      <c r="I357" s="30"/>
      <c r="J357" s="30"/>
      <c r="K357" s="32"/>
    </row>
    <row r="358" spans="2:19" ht="24" customHeight="1" x14ac:dyDescent="0.25">
      <c r="B358" s="31"/>
      <c r="C358" s="30"/>
      <c r="D358" s="30"/>
      <c r="E358" s="30"/>
      <c r="F358" s="30"/>
      <c r="G358" s="30"/>
      <c r="H358" s="30"/>
      <c r="I358" s="30"/>
      <c r="J358" s="30"/>
      <c r="K358" s="32"/>
    </row>
    <row r="359" spans="2:19" ht="24" customHeight="1" x14ac:dyDescent="0.25">
      <c r="B359" s="31"/>
      <c r="C359" s="30"/>
      <c r="D359" s="30"/>
      <c r="E359" s="30"/>
      <c r="F359" s="30"/>
      <c r="G359" s="30"/>
      <c r="H359" s="30"/>
      <c r="I359" s="30"/>
      <c r="J359" s="30"/>
      <c r="K359" s="32"/>
    </row>
    <row r="360" spans="2:19" ht="24" customHeight="1" x14ac:dyDescent="0.25">
      <c r="B360" s="31"/>
      <c r="C360" s="30"/>
      <c r="D360" s="30"/>
      <c r="E360" s="30"/>
      <c r="F360" s="30"/>
      <c r="G360" s="30"/>
      <c r="H360" s="30"/>
      <c r="I360" s="30"/>
      <c r="J360" s="30"/>
      <c r="K360" s="32"/>
    </row>
    <row r="361" spans="2:19" ht="24" customHeight="1" x14ac:dyDescent="0.25">
      <c r="B361" s="31"/>
      <c r="C361" s="30"/>
      <c r="D361" s="30"/>
      <c r="E361" s="30"/>
      <c r="F361" s="30"/>
      <c r="G361" s="30"/>
      <c r="H361" s="30"/>
      <c r="I361" s="30"/>
      <c r="J361" s="30"/>
      <c r="K361" s="32"/>
    </row>
    <row r="362" spans="2:19" ht="24" customHeight="1" x14ac:dyDescent="0.25">
      <c r="B362" s="31"/>
      <c r="C362" s="30"/>
      <c r="D362" s="30"/>
      <c r="E362" s="30"/>
      <c r="F362" s="30"/>
      <c r="G362" s="30"/>
      <c r="H362" s="30"/>
      <c r="I362" s="30"/>
      <c r="J362" s="30"/>
      <c r="K362" s="32"/>
    </row>
    <row r="363" spans="2:19" ht="24" customHeight="1" x14ac:dyDescent="0.25">
      <c r="B363" s="31"/>
      <c r="C363" s="30"/>
      <c r="D363" s="30"/>
      <c r="E363" s="30"/>
      <c r="F363" s="30"/>
      <c r="G363" s="30"/>
      <c r="H363" s="30"/>
      <c r="I363" s="30"/>
      <c r="J363" s="30"/>
      <c r="K363" s="32"/>
    </row>
    <row r="364" spans="2:19" ht="24" customHeight="1" x14ac:dyDescent="0.25">
      <c r="B364" s="31"/>
      <c r="C364" s="30"/>
      <c r="D364" s="30"/>
      <c r="E364" s="30"/>
      <c r="F364" s="30"/>
      <c r="G364" s="30"/>
      <c r="H364" s="30"/>
      <c r="I364" s="30"/>
      <c r="J364" s="30"/>
      <c r="K364" s="32"/>
    </row>
    <row r="365" spans="2:19" ht="24" customHeight="1" x14ac:dyDescent="0.25">
      <c r="B365" s="31"/>
      <c r="C365" s="30"/>
      <c r="D365" s="30"/>
      <c r="E365" s="30"/>
      <c r="F365" s="30"/>
      <c r="G365" s="30"/>
      <c r="H365" s="30"/>
      <c r="I365" s="30"/>
      <c r="J365" s="30"/>
      <c r="K365" s="32"/>
    </row>
    <row r="366" spans="2:19" ht="24" customHeight="1" x14ac:dyDescent="0.25">
      <c r="B366" s="31"/>
      <c r="C366" s="30"/>
      <c r="D366" s="30"/>
      <c r="E366" s="30"/>
      <c r="F366" s="30"/>
      <c r="G366" s="30"/>
      <c r="H366" s="30"/>
      <c r="I366" s="30"/>
      <c r="J366" s="30"/>
      <c r="K366" s="32"/>
    </row>
    <row r="367" spans="2:19" ht="24" customHeight="1" x14ac:dyDescent="0.25">
      <c r="B367" s="31"/>
      <c r="C367" s="30"/>
      <c r="D367" s="30"/>
      <c r="E367" s="30"/>
      <c r="F367" s="30"/>
      <c r="G367" s="30"/>
      <c r="H367" s="30"/>
      <c r="I367" s="30"/>
      <c r="J367" s="30"/>
      <c r="K367" s="32"/>
    </row>
    <row r="368" spans="2:19" ht="24" customHeight="1" x14ac:dyDescent="0.25">
      <c r="B368" s="31"/>
      <c r="C368" s="30"/>
      <c r="D368" s="30"/>
      <c r="E368" s="30"/>
      <c r="F368" s="30"/>
      <c r="G368" s="30"/>
      <c r="H368" s="30"/>
      <c r="I368" s="30"/>
      <c r="J368" s="30"/>
      <c r="K368" s="32"/>
    </row>
    <row r="369" spans="2:17" ht="24" customHeight="1" x14ac:dyDescent="0.25">
      <c r="B369" s="31"/>
      <c r="C369" s="30"/>
      <c r="D369" s="30"/>
      <c r="E369" s="30"/>
      <c r="F369" s="30"/>
      <c r="G369" s="30"/>
      <c r="H369" s="30"/>
      <c r="I369" s="30"/>
      <c r="J369" s="30"/>
      <c r="K369" s="32"/>
    </row>
    <row r="370" spans="2:17" ht="24" customHeight="1" x14ac:dyDescent="0.25">
      <c r="B370" s="31"/>
      <c r="C370" s="30"/>
      <c r="D370" s="30"/>
      <c r="E370" s="30"/>
      <c r="F370" s="30"/>
      <c r="G370" s="30"/>
      <c r="H370" s="30"/>
      <c r="I370" s="30"/>
      <c r="J370" s="30"/>
      <c r="K370" s="32"/>
    </row>
    <row r="371" spans="2:17" ht="24" customHeight="1" x14ac:dyDescent="0.25">
      <c r="B371" s="31"/>
      <c r="C371" s="30"/>
      <c r="D371" s="30"/>
      <c r="E371" s="30"/>
      <c r="F371" s="30"/>
      <c r="G371" s="30"/>
      <c r="H371" s="30"/>
      <c r="I371" s="30"/>
      <c r="J371" s="30"/>
      <c r="K371" s="32"/>
    </row>
    <row r="372" spans="2:17" ht="24" customHeight="1" x14ac:dyDescent="0.25">
      <c r="B372" s="31"/>
      <c r="C372" s="30"/>
      <c r="D372" s="30"/>
      <c r="E372" s="30"/>
      <c r="F372" s="30"/>
      <c r="G372" s="30"/>
      <c r="H372" s="30"/>
      <c r="I372" s="30"/>
      <c r="J372" s="30"/>
      <c r="K372" s="32"/>
    </row>
    <row r="373" spans="2:17" ht="24" customHeight="1" x14ac:dyDescent="0.25">
      <c r="B373" s="31"/>
      <c r="C373" s="30"/>
      <c r="D373" s="30"/>
      <c r="E373" s="30"/>
      <c r="F373" s="30"/>
      <c r="G373" s="30"/>
      <c r="H373" s="30"/>
      <c r="I373" s="30"/>
      <c r="J373" s="30"/>
      <c r="K373" s="32"/>
    </row>
    <row r="374" spans="2:17" ht="13.7" customHeight="1" thickBot="1" x14ac:dyDescent="0.3">
      <c r="B374" s="41"/>
      <c r="C374" s="34"/>
      <c r="D374" s="34"/>
      <c r="E374" s="34"/>
      <c r="F374" s="34"/>
      <c r="G374" s="34"/>
      <c r="H374" s="34"/>
      <c r="I374" s="34"/>
      <c r="J374" s="34"/>
      <c r="K374" s="35"/>
    </row>
    <row r="375" spans="2:17" ht="24" customHeight="1" thickBot="1" x14ac:dyDescent="0.3">
      <c r="B375" s="187" t="s">
        <v>168</v>
      </c>
      <c r="C375" s="188"/>
      <c r="D375" s="188"/>
      <c r="E375" s="188"/>
      <c r="F375" s="188"/>
      <c r="G375" s="188"/>
      <c r="H375" s="188"/>
      <c r="I375" s="188"/>
      <c r="J375" s="188"/>
      <c r="K375" s="189"/>
      <c r="L375" s="12" t="s">
        <v>33</v>
      </c>
    </row>
    <row r="376" spans="2:17" ht="35.450000000000003" customHeight="1" x14ac:dyDescent="0.25">
      <c r="B376" s="194" t="s">
        <v>169</v>
      </c>
      <c r="C376" s="195"/>
      <c r="D376" s="195"/>
      <c r="E376" s="195"/>
      <c r="F376" s="195"/>
      <c r="G376" s="195"/>
      <c r="H376" s="195"/>
      <c r="I376" s="195"/>
      <c r="J376" s="195"/>
      <c r="K376" s="195"/>
    </row>
    <row r="377" spans="2:17" ht="24" customHeight="1" x14ac:dyDescent="0.25">
      <c r="B377" s="31"/>
      <c r="C377" s="30" t="s">
        <v>53</v>
      </c>
      <c r="D377" s="30"/>
      <c r="E377" s="30"/>
      <c r="F377" s="30"/>
      <c r="G377" s="30"/>
      <c r="H377" s="30"/>
      <c r="I377" s="30"/>
      <c r="J377" s="30"/>
      <c r="K377" s="30"/>
    </row>
    <row r="378" spans="2:17" ht="24" customHeight="1" thickBot="1" x14ac:dyDescent="0.3">
      <c r="B378" s="31"/>
      <c r="C378" s="30" t="s">
        <v>69</v>
      </c>
      <c r="D378" s="30"/>
      <c r="E378" s="30"/>
      <c r="F378" s="30"/>
      <c r="G378" s="30"/>
      <c r="H378" s="30"/>
      <c r="I378" s="30"/>
      <c r="J378" s="30"/>
      <c r="K378" s="30"/>
    </row>
    <row r="379" spans="2:17" ht="24" customHeight="1" thickBot="1" x14ac:dyDescent="0.3">
      <c r="B379" s="31"/>
      <c r="C379" s="78"/>
      <c r="D379" s="79"/>
      <c r="E379" s="79"/>
      <c r="F379" s="79"/>
      <c r="G379" s="80"/>
      <c r="H379" s="30"/>
      <c r="I379" s="30"/>
      <c r="J379" s="30"/>
      <c r="K379" s="30"/>
    </row>
    <row r="380" spans="2:17" ht="24" customHeight="1" x14ac:dyDescent="0.25">
      <c r="B380" s="31"/>
      <c r="C380" s="30" t="s">
        <v>1</v>
      </c>
      <c r="D380" s="30"/>
      <c r="E380" s="30"/>
      <c r="F380" s="30"/>
      <c r="G380" s="30"/>
      <c r="H380" s="30"/>
      <c r="I380" s="30"/>
      <c r="J380" s="30"/>
      <c r="K380" s="30"/>
    </row>
    <row r="381" spans="2:17" ht="24" customHeight="1" x14ac:dyDescent="0.25">
      <c r="B381" s="31"/>
      <c r="C381" s="30"/>
      <c r="D381" s="30"/>
      <c r="E381" s="30"/>
      <c r="F381" s="30"/>
      <c r="G381" s="30"/>
      <c r="H381" s="30"/>
      <c r="I381" s="30"/>
      <c r="J381" s="30"/>
      <c r="K381" s="30"/>
    </row>
    <row r="382" spans="2:17" ht="24" customHeight="1" x14ac:dyDescent="0.25">
      <c r="B382" s="31" t="s">
        <v>170</v>
      </c>
      <c r="C382" s="30"/>
      <c r="D382" s="30"/>
      <c r="E382" s="30"/>
      <c r="F382" s="30"/>
      <c r="G382" s="30"/>
      <c r="H382" s="30"/>
      <c r="I382" s="30"/>
      <c r="J382" s="30"/>
      <c r="K382" s="30"/>
    </row>
    <row r="383" spans="2:17" ht="24" customHeight="1" x14ac:dyDescent="0.25">
      <c r="B383" s="31"/>
      <c r="C383" s="30" t="s">
        <v>289</v>
      </c>
      <c r="D383" s="30"/>
      <c r="E383" s="30"/>
      <c r="F383" s="30"/>
      <c r="G383" s="30"/>
      <c r="H383" s="30"/>
      <c r="I383" s="30"/>
      <c r="J383" s="30"/>
      <c r="K383" s="30"/>
      <c r="N383" t="b">
        <v>0</v>
      </c>
      <c r="Q383" s="68">
        <f>IF(N383=TRUE,0.25%,0)</f>
        <v>0</v>
      </c>
    </row>
    <row r="384" spans="2:17" ht="24" customHeight="1" x14ac:dyDescent="0.25">
      <c r="B384" s="31"/>
      <c r="C384" s="30" t="s">
        <v>172</v>
      </c>
      <c r="D384" s="30"/>
      <c r="E384" s="30"/>
      <c r="F384" s="30"/>
      <c r="G384" s="30"/>
      <c r="H384" s="30"/>
      <c r="I384" s="30"/>
      <c r="J384" s="30"/>
      <c r="K384" s="30"/>
      <c r="N384" t="b">
        <v>0</v>
      </c>
      <c r="Q384" s="68">
        <f t="shared" ref="Q384:Q396" si="12">IF(N384=TRUE,0.25%,0)</f>
        <v>0</v>
      </c>
    </row>
    <row r="385" spans="2:17" ht="24" customHeight="1" x14ac:dyDescent="0.25">
      <c r="B385" s="31"/>
      <c r="C385" s="30" t="s">
        <v>173</v>
      </c>
      <c r="D385" s="30"/>
      <c r="E385" s="30"/>
      <c r="F385" s="30"/>
      <c r="G385" s="30"/>
      <c r="H385" s="30"/>
      <c r="I385" s="30"/>
      <c r="J385" s="30"/>
      <c r="K385" s="30"/>
      <c r="N385" t="b">
        <v>0</v>
      </c>
      <c r="Q385" s="68">
        <f t="shared" si="12"/>
        <v>0</v>
      </c>
    </row>
    <row r="386" spans="2:17" ht="24" customHeight="1" x14ac:dyDescent="0.25">
      <c r="B386" s="31"/>
      <c r="C386" s="30" t="s">
        <v>174</v>
      </c>
      <c r="D386" s="30"/>
      <c r="E386" s="30"/>
      <c r="F386" s="30"/>
      <c r="G386" s="30"/>
      <c r="H386" s="30"/>
      <c r="I386" s="30"/>
      <c r="J386" s="30"/>
      <c r="K386" s="30"/>
      <c r="N386" t="b">
        <v>0</v>
      </c>
      <c r="Q386" s="68">
        <f t="shared" si="12"/>
        <v>0</v>
      </c>
    </row>
    <row r="387" spans="2:17" ht="24" customHeight="1" x14ac:dyDescent="0.25">
      <c r="B387" s="31"/>
      <c r="C387" s="30" t="s">
        <v>175</v>
      </c>
      <c r="D387" s="30"/>
      <c r="E387" s="30"/>
      <c r="F387" s="30"/>
      <c r="G387" s="30"/>
      <c r="H387" s="30"/>
      <c r="I387" s="30"/>
      <c r="J387" s="30"/>
      <c r="K387" s="30"/>
      <c r="N387" t="b">
        <v>0</v>
      </c>
      <c r="Q387" s="68">
        <f t="shared" si="12"/>
        <v>0</v>
      </c>
    </row>
    <row r="388" spans="2:17" ht="24" customHeight="1" x14ac:dyDescent="0.25">
      <c r="B388" s="31"/>
      <c r="C388" s="30" t="s">
        <v>176</v>
      </c>
      <c r="D388" s="30"/>
      <c r="E388" s="30"/>
      <c r="F388" s="30"/>
      <c r="G388" s="30"/>
      <c r="H388" s="30"/>
      <c r="I388" s="30"/>
      <c r="J388" s="30"/>
      <c r="K388" s="30"/>
      <c r="N388" t="b">
        <v>0</v>
      </c>
      <c r="Q388" s="68">
        <f t="shared" si="12"/>
        <v>0</v>
      </c>
    </row>
    <row r="389" spans="2:17" ht="24" customHeight="1" x14ac:dyDescent="0.25">
      <c r="B389" s="31"/>
      <c r="C389" s="30" t="s">
        <v>177</v>
      </c>
      <c r="D389" s="30"/>
      <c r="E389" s="30"/>
      <c r="F389" s="30"/>
      <c r="G389" s="30"/>
      <c r="H389" s="30"/>
      <c r="I389" s="30"/>
      <c r="J389" s="30"/>
      <c r="K389" s="30"/>
      <c r="N389" t="b">
        <v>0</v>
      </c>
      <c r="Q389" s="68">
        <f t="shared" si="12"/>
        <v>0</v>
      </c>
    </row>
    <row r="390" spans="2:17" ht="24" customHeight="1" x14ac:dyDescent="0.25">
      <c r="B390" s="31"/>
      <c r="C390" s="30" t="s">
        <v>178</v>
      </c>
      <c r="D390" s="30"/>
      <c r="E390" s="30"/>
      <c r="F390" s="30"/>
      <c r="G390" s="30"/>
      <c r="H390" s="30"/>
      <c r="I390" s="30"/>
      <c r="J390" s="30"/>
      <c r="K390" s="30"/>
      <c r="N390" t="b">
        <v>0</v>
      </c>
      <c r="Q390" s="68">
        <f t="shared" si="12"/>
        <v>0</v>
      </c>
    </row>
    <row r="391" spans="2:17" ht="24" customHeight="1" x14ac:dyDescent="0.25">
      <c r="B391" s="31"/>
      <c r="C391" s="30" t="s">
        <v>179</v>
      </c>
      <c r="D391" s="30"/>
      <c r="E391" s="30"/>
      <c r="F391" s="30"/>
      <c r="G391" s="30"/>
      <c r="H391" s="30"/>
      <c r="I391" s="30"/>
      <c r="J391" s="30"/>
      <c r="K391" s="30"/>
      <c r="N391" t="b">
        <v>0</v>
      </c>
      <c r="Q391" s="68">
        <f t="shared" si="12"/>
        <v>0</v>
      </c>
    </row>
    <row r="392" spans="2:17" ht="24" customHeight="1" x14ac:dyDescent="0.25">
      <c r="B392" s="31"/>
      <c r="C392" s="30" t="s">
        <v>180</v>
      </c>
      <c r="D392" s="30"/>
      <c r="E392" s="30"/>
      <c r="F392" s="30"/>
      <c r="G392" s="30"/>
      <c r="H392" s="30"/>
      <c r="I392" s="30"/>
      <c r="J392" s="30"/>
      <c r="K392" s="30"/>
      <c r="N392" t="b">
        <v>0</v>
      </c>
      <c r="Q392" s="68">
        <f t="shared" si="12"/>
        <v>0</v>
      </c>
    </row>
    <row r="393" spans="2:17" ht="24" customHeight="1" x14ac:dyDescent="0.25">
      <c r="B393" s="31"/>
      <c r="C393" s="30" t="s">
        <v>181</v>
      </c>
      <c r="D393" s="30"/>
      <c r="E393" s="30"/>
      <c r="F393" s="30"/>
      <c r="G393" s="30"/>
      <c r="H393" s="30"/>
      <c r="I393" s="30"/>
      <c r="J393" s="30"/>
      <c r="K393" s="30"/>
      <c r="N393" t="b">
        <v>0</v>
      </c>
      <c r="Q393" s="68">
        <f t="shared" si="12"/>
        <v>0</v>
      </c>
    </row>
    <row r="394" spans="2:17" ht="24" customHeight="1" x14ac:dyDescent="0.25">
      <c r="B394" s="31"/>
      <c r="C394" s="30" t="s">
        <v>182</v>
      </c>
      <c r="D394" s="30"/>
      <c r="E394" s="30"/>
      <c r="F394" s="30"/>
      <c r="G394" s="30"/>
      <c r="H394" s="30"/>
      <c r="I394" s="30"/>
      <c r="J394" s="30"/>
      <c r="K394" s="30"/>
      <c r="N394" t="b">
        <v>0</v>
      </c>
      <c r="Q394" s="68">
        <f t="shared" si="12"/>
        <v>0</v>
      </c>
    </row>
    <row r="395" spans="2:17" ht="24" customHeight="1" x14ac:dyDescent="0.25">
      <c r="B395" s="31"/>
      <c r="C395" s="30" t="s">
        <v>183</v>
      </c>
      <c r="D395" s="30"/>
      <c r="E395" s="30"/>
      <c r="F395" s="30"/>
      <c r="G395" s="30"/>
      <c r="H395" s="30"/>
      <c r="I395" s="30"/>
      <c r="J395" s="30"/>
      <c r="K395" s="30"/>
      <c r="N395" t="b">
        <v>0</v>
      </c>
      <c r="Q395" s="68">
        <f t="shared" si="12"/>
        <v>0</v>
      </c>
    </row>
    <row r="396" spans="2:17" ht="24" customHeight="1" x14ac:dyDescent="0.25">
      <c r="B396" s="31"/>
      <c r="C396" s="30" t="s">
        <v>184</v>
      </c>
      <c r="D396" s="30"/>
      <c r="E396" s="30"/>
      <c r="F396" s="30"/>
      <c r="G396" s="30"/>
      <c r="H396" s="30"/>
      <c r="I396" s="30"/>
      <c r="J396" s="30"/>
      <c r="K396" s="30"/>
      <c r="N396" t="b">
        <v>0</v>
      </c>
      <c r="Q396" s="68">
        <f t="shared" si="12"/>
        <v>0</v>
      </c>
    </row>
    <row r="397" spans="2:17" ht="24" customHeight="1" thickBot="1" x14ac:dyDescent="0.3">
      <c r="B397" s="31"/>
      <c r="C397" s="30" t="s">
        <v>185</v>
      </c>
      <c r="D397" s="30"/>
      <c r="E397" s="30"/>
      <c r="F397" s="30"/>
      <c r="G397" s="30"/>
      <c r="H397" s="30"/>
      <c r="I397" s="30"/>
      <c r="J397" s="30"/>
      <c r="K397" s="30"/>
    </row>
    <row r="398" spans="2:17" ht="24" customHeight="1" thickBot="1" x14ac:dyDescent="0.3">
      <c r="B398" s="31"/>
      <c r="C398" s="78"/>
      <c r="D398" s="79"/>
      <c r="E398" s="79"/>
      <c r="F398" s="79"/>
      <c r="G398" s="80"/>
      <c r="H398" s="30"/>
      <c r="I398" s="30"/>
      <c r="J398" s="30"/>
      <c r="K398" s="30"/>
    </row>
    <row r="399" spans="2:17" ht="24" customHeight="1" x14ac:dyDescent="0.25">
      <c r="B399" s="31"/>
      <c r="C399" s="62"/>
      <c r="D399" s="62"/>
      <c r="E399" s="62"/>
      <c r="F399" s="62"/>
      <c r="G399" s="62"/>
      <c r="H399" s="30"/>
      <c r="I399" s="30"/>
      <c r="J399" s="30"/>
      <c r="K399" s="30"/>
    </row>
    <row r="400" spans="2:17" ht="24" customHeight="1" x14ac:dyDescent="0.25">
      <c r="B400" s="31" t="s">
        <v>186</v>
      </c>
      <c r="C400" s="30"/>
      <c r="D400" s="30"/>
      <c r="E400" s="30"/>
      <c r="F400" s="30"/>
      <c r="G400" s="30"/>
      <c r="H400" s="30"/>
      <c r="I400" s="30"/>
      <c r="J400" s="30"/>
      <c r="K400" s="30"/>
    </row>
    <row r="401" spans="2:19" ht="24" customHeight="1" x14ac:dyDescent="0.25">
      <c r="B401" s="31"/>
      <c r="C401" s="30" t="s">
        <v>53</v>
      </c>
      <c r="D401" s="30"/>
      <c r="E401" s="30"/>
      <c r="F401" s="30"/>
      <c r="G401" s="30"/>
      <c r="H401" s="30"/>
      <c r="I401" s="30"/>
      <c r="J401" s="30"/>
      <c r="K401" s="30"/>
      <c r="N401" t="b">
        <v>0</v>
      </c>
      <c r="Q401" s="68">
        <f>IF(N401=TRUE,2.33%,0)</f>
        <v>0</v>
      </c>
    </row>
    <row r="402" spans="2:19" ht="24" customHeight="1" thickBot="1" x14ac:dyDescent="0.3">
      <c r="B402" s="31"/>
      <c r="C402" s="30" t="s">
        <v>69</v>
      </c>
      <c r="D402" s="30"/>
      <c r="E402" s="30"/>
      <c r="F402" s="30"/>
      <c r="G402" s="30"/>
      <c r="H402" s="30"/>
      <c r="I402" s="30"/>
      <c r="J402" s="30"/>
      <c r="K402" s="30"/>
      <c r="Q402" s="68">
        <f>IF(N402=TRUE,2.33%,0)</f>
        <v>0</v>
      </c>
    </row>
    <row r="403" spans="2:19" ht="24" customHeight="1" thickBot="1" x14ac:dyDescent="0.3">
      <c r="B403" s="31"/>
      <c r="C403" s="78"/>
      <c r="D403" s="79"/>
      <c r="E403" s="79"/>
      <c r="F403" s="79"/>
      <c r="G403" s="80"/>
      <c r="H403" s="30"/>
      <c r="I403" s="30"/>
      <c r="J403" s="30"/>
      <c r="K403" s="30"/>
    </row>
    <row r="404" spans="2:19" ht="24" customHeight="1" x14ac:dyDescent="0.25">
      <c r="B404" s="31"/>
      <c r="C404" s="30" t="s">
        <v>131</v>
      </c>
      <c r="D404" s="30"/>
      <c r="E404" s="30"/>
      <c r="F404" s="30"/>
      <c r="G404" s="30"/>
      <c r="H404" s="30"/>
      <c r="I404" s="30"/>
      <c r="J404" s="30"/>
      <c r="K404" s="30"/>
      <c r="N404" t="b">
        <v>0</v>
      </c>
      <c r="Q404" s="68">
        <f>IF(N404=TRUE,1.17%,0)</f>
        <v>0</v>
      </c>
    </row>
    <row r="405" spans="2:19" ht="24" customHeight="1" thickBot="1" x14ac:dyDescent="0.3">
      <c r="B405" s="31"/>
      <c r="C405" s="30" t="s">
        <v>69</v>
      </c>
      <c r="D405" s="30"/>
      <c r="E405" s="30"/>
      <c r="F405" s="30"/>
      <c r="G405" s="30"/>
      <c r="H405" s="30"/>
      <c r="I405" s="30"/>
      <c r="J405" s="30"/>
      <c r="K405" s="30"/>
    </row>
    <row r="406" spans="2:19" ht="24" customHeight="1" thickBot="1" x14ac:dyDescent="0.3">
      <c r="B406" s="31"/>
      <c r="C406" s="78"/>
      <c r="D406" s="79"/>
      <c r="E406" s="79"/>
      <c r="F406" s="79"/>
      <c r="G406" s="80"/>
      <c r="H406" s="30"/>
      <c r="I406" s="30"/>
      <c r="J406" s="30"/>
      <c r="K406" s="30"/>
    </row>
    <row r="407" spans="2:19" ht="24" customHeight="1" x14ac:dyDescent="0.25">
      <c r="B407" s="31"/>
      <c r="C407" s="30" t="s">
        <v>1</v>
      </c>
      <c r="D407" s="30"/>
      <c r="E407" s="30"/>
      <c r="F407" s="30"/>
      <c r="G407" s="30"/>
      <c r="H407" s="30"/>
      <c r="I407" s="30"/>
      <c r="J407" s="30"/>
      <c r="K407" s="30"/>
    </row>
    <row r="408" spans="2:19" ht="24" customHeight="1" x14ac:dyDescent="0.25">
      <c r="B408" s="49"/>
      <c r="C408" s="43"/>
      <c r="D408" s="43"/>
      <c r="E408" s="43"/>
      <c r="F408" s="43"/>
      <c r="G408" s="43"/>
      <c r="H408" s="43"/>
      <c r="I408" s="43"/>
      <c r="J408" s="43"/>
      <c r="K408" s="43"/>
      <c r="S408" s="71">
        <f>SUM(Q376:Q407)</f>
        <v>0</v>
      </c>
    </row>
    <row r="409" spans="2:19" ht="24" customHeight="1" x14ac:dyDescent="0.25">
      <c r="B409" s="49"/>
      <c r="C409" s="43"/>
      <c r="D409" s="43"/>
      <c r="E409" s="43"/>
      <c r="F409" s="43"/>
      <c r="G409" s="43"/>
      <c r="H409" s="43"/>
      <c r="I409" s="43"/>
      <c r="J409" s="43"/>
      <c r="K409" s="43"/>
    </row>
    <row r="410" spans="2:19" ht="24" customHeight="1" x14ac:dyDescent="0.25">
      <c r="B410" s="49"/>
      <c r="C410" s="43"/>
      <c r="D410" s="43"/>
      <c r="E410" s="43"/>
      <c r="F410" s="43"/>
      <c r="G410" s="43"/>
      <c r="H410" s="43"/>
      <c r="I410" s="43"/>
      <c r="J410" s="43"/>
      <c r="K410" s="43"/>
    </row>
    <row r="411" spans="2:19" ht="24" customHeight="1" x14ac:dyDescent="0.25">
      <c r="B411" s="49"/>
      <c r="C411" s="43"/>
      <c r="D411" s="43"/>
      <c r="E411" s="43"/>
      <c r="F411" s="43"/>
      <c r="G411" s="43"/>
      <c r="H411" s="43"/>
      <c r="I411" s="43"/>
      <c r="J411" s="43"/>
      <c r="K411" s="43"/>
    </row>
    <row r="412" spans="2:19" ht="24" customHeight="1" thickBot="1" x14ac:dyDescent="0.3">
      <c r="B412" s="41"/>
      <c r="C412" s="34"/>
      <c r="D412" s="34"/>
      <c r="E412" s="34"/>
      <c r="F412" s="34"/>
      <c r="G412" s="34"/>
      <c r="H412" s="34"/>
      <c r="I412" s="34"/>
      <c r="J412" s="34"/>
      <c r="K412" s="34"/>
    </row>
    <row r="413" spans="2:19" ht="24" customHeight="1" x14ac:dyDescent="0.25">
      <c r="B413" s="37" t="s">
        <v>187</v>
      </c>
      <c r="C413" s="38"/>
      <c r="D413" s="38"/>
      <c r="E413" s="38"/>
      <c r="F413" s="38"/>
      <c r="G413" s="38"/>
      <c r="H413" s="38"/>
      <c r="I413" s="38"/>
      <c r="J413" s="38"/>
      <c r="K413" s="38"/>
    </row>
    <row r="414" spans="2:19" ht="30.6" customHeight="1" x14ac:dyDescent="0.25">
      <c r="B414" s="31"/>
      <c r="C414" s="102" t="s">
        <v>133</v>
      </c>
      <c r="D414" s="102"/>
      <c r="E414" s="102"/>
      <c r="F414" s="102"/>
      <c r="G414" s="102"/>
      <c r="H414" s="102"/>
      <c r="I414" s="102"/>
      <c r="J414" s="102"/>
      <c r="K414" s="103"/>
      <c r="N414" t="b">
        <v>0</v>
      </c>
      <c r="Q414" s="68">
        <f>IF(N414=TRUE,10%,0)</f>
        <v>0</v>
      </c>
    </row>
    <row r="415" spans="2:19" ht="24" customHeight="1" x14ac:dyDescent="0.25">
      <c r="B415" s="31"/>
      <c r="C415" s="101" t="s">
        <v>134</v>
      </c>
      <c r="D415" s="101"/>
      <c r="E415" s="101"/>
      <c r="F415" s="101"/>
      <c r="G415" s="101"/>
      <c r="H415" s="101"/>
      <c r="I415" s="101"/>
      <c r="J415" s="30"/>
      <c r="K415" s="32"/>
    </row>
    <row r="416" spans="2:19" ht="24" customHeight="1" x14ac:dyDescent="0.25">
      <c r="B416" s="31"/>
      <c r="C416" s="30"/>
      <c r="D416" s="99" t="s">
        <v>135</v>
      </c>
      <c r="E416" s="99"/>
      <c r="F416" s="99"/>
      <c r="G416" s="100"/>
      <c r="H416" s="100"/>
      <c r="I416" s="100"/>
      <c r="J416" s="30"/>
      <c r="K416" s="32"/>
    </row>
    <row r="417" spans="2:19" ht="24" customHeight="1" x14ac:dyDescent="0.25">
      <c r="B417" s="31"/>
      <c r="C417" s="30"/>
      <c r="D417" s="99" t="s">
        <v>136</v>
      </c>
      <c r="E417" s="99"/>
      <c r="F417" s="99"/>
      <c r="G417" s="100"/>
      <c r="H417" s="100"/>
      <c r="I417" s="100"/>
      <c r="J417" s="30"/>
      <c r="K417" s="32"/>
    </row>
    <row r="418" spans="2:19" ht="24" customHeight="1" x14ac:dyDescent="0.25">
      <c r="B418" s="31"/>
      <c r="C418" s="30"/>
      <c r="D418" s="99" t="s">
        <v>137</v>
      </c>
      <c r="E418" s="99"/>
      <c r="F418" s="99"/>
      <c r="G418" s="100"/>
      <c r="H418" s="100"/>
      <c r="I418" s="100"/>
      <c r="J418" s="30"/>
      <c r="K418" s="32"/>
    </row>
    <row r="419" spans="2:19" ht="24" customHeight="1" x14ac:dyDescent="0.25">
      <c r="B419" s="31"/>
      <c r="C419" s="30"/>
      <c r="D419" s="99" t="s">
        <v>138</v>
      </c>
      <c r="E419" s="99"/>
      <c r="F419" s="99"/>
      <c r="G419" s="100"/>
      <c r="H419" s="100"/>
      <c r="I419" s="100"/>
      <c r="J419" s="30"/>
      <c r="K419" s="32"/>
    </row>
    <row r="420" spans="2:19" ht="24" customHeight="1" thickBot="1" x14ac:dyDescent="0.3">
      <c r="B420" s="31"/>
      <c r="C420" s="40" t="s">
        <v>139</v>
      </c>
      <c r="D420" s="30"/>
      <c r="E420" s="30"/>
      <c r="F420" s="30"/>
      <c r="G420" s="30"/>
      <c r="H420" s="36"/>
      <c r="I420" s="36"/>
      <c r="J420" s="36"/>
      <c r="K420" s="32"/>
    </row>
    <row r="421" spans="2:19" ht="24" customHeight="1" thickBot="1" x14ac:dyDescent="0.3">
      <c r="B421" s="31"/>
      <c r="C421" s="78"/>
      <c r="D421" s="79"/>
      <c r="E421" s="79"/>
      <c r="F421" s="79"/>
      <c r="G421" s="80"/>
      <c r="H421" s="30"/>
      <c r="I421" s="30"/>
      <c r="J421" s="30"/>
      <c r="K421" s="32"/>
    </row>
    <row r="422" spans="2:19" ht="24" customHeight="1" x14ac:dyDescent="0.25">
      <c r="B422" s="31"/>
      <c r="C422" s="104" t="s">
        <v>140</v>
      </c>
      <c r="D422" s="104"/>
      <c r="E422" s="104"/>
      <c r="F422" s="104"/>
      <c r="G422" s="104"/>
      <c r="H422" s="104"/>
      <c r="I422" s="104"/>
      <c r="J422" s="104"/>
      <c r="K422" s="32"/>
      <c r="N422" t="b">
        <v>0</v>
      </c>
      <c r="Q422" s="68">
        <f>IF(N422=TRUE,8%,0)</f>
        <v>0</v>
      </c>
    </row>
    <row r="423" spans="2:19" ht="24" customHeight="1" x14ac:dyDescent="0.25">
      <c r="B423" s="31"/>
      <c r="C423" s="101" t="s">
        <v>134</v>
      </c>
      <c r="D423" s="101"/>
      <c r="E423" s="101"/>
      <c r="F423" s="101"/>
      <c r="G423" s="101"/>
      <c r="H423" s="101"/>
      <c r="I423" s="30"/>
      <c r="J423" s="30"/>
      <c r="K423" s="32"/>
    </row>
    <row r="424" spans="2:19" ht="24" customHeight="1" x14ac:dyDescent="0.25">
      <c r="B424" s="31"/>
      <c r="C424" s="30"/>
      <c r="D424" s="99" t="s">
        <v>135</v>
      </c>
      <c r="E424" s="99"/>
      <c r="F424" s="99"/>
      <c r="G424" s="100"/>
      <c r="H424" s="100"/>
      <c r="I424" s="100"/>
      <c r="J424" s="30"/>
      <c r="K424" s="32"/>
    </row>
    <row r="425" spans="2:19" ht="24" customHeight="1" x14ac:dyDescent="0.25">
      <c r="B425" s="31"/>
      <c r="C425" s="30"/>
      <c r="D425" s="99" t="s">
        <v>136</v>
      </c>
      <c r="E425" s="99"/>
      <c r="F425" s="99"/>
      <c r="G425" s="100"/>
      <c r="H425" s="100"/>
      <c r="I425" s="100"/>
      <c r="J425" s="30"/>
      <c r="K425" s="32"/>
    </row>
    <row r="426" spans="2:19" ht="24" customHeight="1" x14ac:dyDescent="0.25">
      <c r="B426" s="31"/>
      <c r="C426" s="30"/>
      <c r="D426" s="99" t="s">
        <v>137</v>
      </c>
      <c r="E426" s="99"/>
      <c r="F426" s="99"/>
      <c r="G426" s="100"/>
      <c r="H426" s="100"/>
      <c r="I426" s="100"/>
      <c r="J426" s="30"/>
      <c r="K426" s="32"/>
    </row>
    <row r="427" spans="2:19" ht="24" customHeight="1" x14ac:dyDescent="0.25">
      <c r="B427" s="31"/>
      <c r="C427" s="30"/>
      <c r="D427" s="99" t="s">
        <v>138</v>
      </c>
      <c r="E427" s="99"/>
      <c r="F427" s="99"/>
      <c r="G427" s="100"/>
      <c r="H427" s="100"/>
      <c r="I427" s="100"/>
      <c r="J427" s="30"/>
      <c r="K427" s="32"/>
    </row>
    <row r="428" spans="2:19" ht="24" customHeight="1" thickBot="1" x14ac:dyDescent="0.3">
      <c r="B428" s="31"/>
      <c r="C428" s="40" t="s">
        <v>139</v>
      </c>
      <c r="D428" s="30"/>
      <c r="E428" s="30"/>
      <c r="F428" s="30"/>
      <c r="G428" s="30"/>
      <c r="H428" s="36"/>
      <c r="I428" s="36"/>
      <c r="J428" s="36"/>
      <c r="K428" s="32"/>
    </row>
    <row r="429" spans="2:19" ht="24" customHeight="1" thickBot="1" x14ac:dyDescent="0.3">
      <c r="B429" s="31"/>
      <c r="C429" s="78"/>
      <c r="D429" s="79"/>
      <c r="E429" s="79"/>
      <c r="F429" s="79"/>
      <c r="G429" s="80"/>
      <c r="H429" s="30"/>
      <c r="I429" s="30"/>
      <c r="J429" s="30"/>
      <c r="K429" s="32"/>
    </row>
    <row r="430" spans="2:19" ht="24" customHeight="1" x14ac:dyDescent="0.25">
      <c r="B430" s="31"/>
      <c r="C430" s="30" t="s">
        <v>141</v>
      </c>
      <c r="D430" s="30"/>
      <c r="E430" s="30"/>
      <c r="F430" s="30"/>
      <c r="G430" s="30"/>
      <c r="H430" s="30"/>
      <c r="I430" s="30"/>
      <c r="J430" s="30"/>
      <c r="K430" s="32"/>
      <c r="N430" t="b">
        <v>0</v>
      </c>
      <c r="Q430" s="68">
        <f>IF(N430=TRUE,6%,0)</f>
        <v>0</v>
      </c>
    </row>
    <row r="431" spans="2:19" ht="24" customHeight="1" thickBot="1" x14ac:dyDescent="0.3">
      <c r="B431" s="31"/>
      <c r="C431" s="30" t="s">
        <v>69</v>
      </c>
      <c r="D431" s="30"/>
      <c r="E431" s="30"/>
      <c r="F431" s="30"/>
      <c r="G431" s="30"/>
      <c r="H431" s="30"/>
      <c r="I431" s="30"/>
      <c r="J431" s="30"/>
      <c r="K431" s="32"/>
    </row>
    <row r="432" spans="2:19" ht="24" customHeight="1" thickBot="1" x14ac:dyDescent="0.3">
      <c r="B432" s="31"/>
      <c r="C432" s="78"/>
      <c r="D432" s="79"/>
      <c r="E432" s="79"/>
      <c r="F432" s="79"/>
      <c r="G432" s="80"/>
      <c r="H432" s="30"/>
      <c r="I432" s="30"/>
      <c r="J432" s="30"/>
      <c r="K432" s="32"/>
      <c r="S432" s="71">
        <f>SUM(Q413:Q432)</f>
        <v>0</v>
      </c>
    </row>
    <row r="433" spans="2:17" ht="24" customHeight="1" x14ac:dyDescent="0.25">
      <c r="B433" s="31"/>
      <c r="C433" s="30" t="s">
        <v>1</v>
      </c>
      <c r="E433" s="30"/>
      <c r="F433" s="30"/>
      <c r="G433" s="30"/>
      <c r="H433" s="30"/>
      <c r="I433" s="30"/>
      <c r="J433" s="30"/>
      <c r="K433" s="30"/>
    </row>
    <row r="434" spans="2:17" ht="24" customHeight="1" thickBot="1" x14ac:dyDescent="0.3">
      <c r="B434" s="41"/>
      <c r="C434" s="34"/>
      <c r="D434" s="34"/>
      <c r="E434" s="34"/>
      <c r="F434" s="34"/>
      <c r="G434" s="34"/>
      <c r="H434" s="34"/>
      <c r="I434" s="34"/>
      <c r="J434" s="34"/>
      <c r="K434" s="34"/>
    </row>
    <row r="435" spans="2:17" ht="24" customHeight="1" x14ac:dyDescent="0.25">
      <c r="B435" s="158" t="s">
        <v>188</v>
      </c>
      <c r="C435" s="159"/>
      <c r="D435" s="159"/>
      <c r="E435" s="159"/>
      <c r="F435" s="159"/>
      <c r="G435" s="159"/>
      <c r="H435" s="159"/>
      <c r="I435" s="159"/>
      <c r="J435" s="159"/>
      <c r="K435" s="159"/>
    </row>
    <row r="436" spans="2:17" ht="30.6" customHeight="1" x14ac:dyDescent="0.25">
      <c r="B436" s="31"/>
      <c r="C436" s="102" t="s">
        <v>133</v>
      </c>
      <c r="D436" s="102"/>
      <c r="E436" s="102"/>
      <c r="F436" s="102"/>
      <c r="G436" s="102"/>
      <c r="H436" s="102"/>
      <c r="I436" s="102"/>
      <c r="J436" s="102"/>
      <c r="K436" s="103"/>
      <c r="N436" t="b">
        <v>0</v>
      </c>
      <c r="Q436" s="68">
        <f>IF(N436=TRUE,3.75%,0)</f>
        <v>0</v>
      </c>
    </row>
    <row r="437" spans="2:17" ht="24" customHeight="1" x14ac:dyDescent="0.25">
      <c r="B437" s="31"/>
      <c r="C437" s="101" t="s">
        <v>134</v>
      </c>
      <c r="D437" s="101"/>
      <c r="E437" s="101"/>
      <c r="F437" s="101"/>
      <c r="G437" s="101"/>
      <c r="H437" s="101"/>
      <c r="I437" s="101"/>
      <c r="J437" s="30"/>
      <c r="K437" s="32"/>
    </row>
    <row r="438" spans="2:17" ht="24" customHeight="1" x14ac:dyDescent="0.25">
      <c r="B438" s="31"/>
      <c r="C438" s="30"/>
      <c r="D438" s="99" t="s">
        <v>135</v>
      </c>
      <c r="E438" s="99"/>
      <c r="F438" s="99"/>
      <c r="G438" s="100"/>
      <c r="H438" s="100"/>
      <c r="I438" s="100"/>
      <c r="J438" s="30"/>
      <c r="K438" s="32"/>
    </row>
    <row r="439" spans="2:17" ht="24" customHeight="1" x14ac:dyDescent="0.25">
      <c r="B439" s="31"/>
      <c r="C439" s="30"/>
      <c r="D439" s="99" t="s">
        <v>136</v>
      </c>
      <c r="E439" s="99"/>
      <c r="F439" s="99"/>
      <c r="G439" s="100"/>
      <c r="H439" s="100"/>
      <c r="I439" s="100"/>
      <c r="J439" s="30"/>
      <c r="K439" s="32"/>
    </row>
    <row r="440" spans="2:17" ht="24" customHeight="1" x14ac:dyDescent="0.25">
      <c r="B440" s="31"/>
      <c r="C440" s="30"/>
      <c r="D440" s="99" t="s">
        <v>137</v>
      </c>
      <c r="E440" s="99"/>
      <c r="F440" s="99"/>
      <c r="G440" s="100"/>
      <c r="H440" s="100"/>
      <c r="I440" s="100"/>
      <c r="J440" s="30"/>
      <c r="K440" s="32"/>
    </row>
    <row r="441" spans="2:17" ht="24" customHeight="1" x14ac:dyDescent="0.25">
      <c r="B441" s="31"/>
      <c r="C441" s="30"/>
      <c r="D441" s="99" t="s">
        <v>138</v>
      </c>
      <c r="E441" s="99"/>
      <c r="F441" s="99"/>
      <c r="G441" s="100"/>
      <c r="H441" s="100"/>
      <c r="I441" s="100"/>
      <c r="J441" s="30"/>
      <c r="K441" s="32"/>
    </row>
    <row r="442" spans="2:17" ht="24" customHeight="1" thickBot="1" x14ac:dyDescent="0.3">
      <c r="B442" s="31"/>
      <c r="C442" s="40" t="s">
        <v>139</v>
      </c>
      <c r="D442" s="30"/>
      <c r="E442" s="30"/>
      <c r="F442" s="30"/>
      <c r="G442" s="30"/>
      <c r="H442" s="36"/>
      <c r="I442" s="36"/>
      <c r="J442" s="36"/>
      <c r="K442" s="32"/>
    </row>
    <row r="443" spans="2:17" ht="24" customHeight="1" thickBot="1" x14ac:dyDescent="0.3">
      <c r="B443" s="31"/>
      <c r="C443" s="78"/>
      <c r="D443" s="79"/>
      <c r="E443" s="79"/>
      <c r="F443" s="79"/>
      <c r="G443" s="80"/>
      <c r="H443" s="30"/>
      <c r="I443" s="30"/>
      <c r="J443" s="30"/>
      <c r="K443" s="32"/>
    </row>
    <row r="444" spans="2:17" ht="24" customHeight="1" x14ac:dyDescent="0.25">
      <c r="B444" s="31"/>
      <c r="C444" s="104" t="s">
        <v>140</v>
      </c>
      <c r="D444" s="104"/>
      <c r="E444" s="104"/>
      <c r="F444" s="104"/>
      <c r="G444" s="104"/>
      <c r="H444" s="104"/>
      <c r="I444" s="104"/>
      <c r="J444" s="104"/>
      <c r="K444" s="32"/>
      <c r="N444" t="b">
        <v>0</v>
      </c>
      <c r="Q444" s="68">
        <f>IF(N444=TRUE,2.81%,0)</f>
        <v>0</v>
      </c>
    </row>
    <row r="445" spans="2:17" ht="24" customHeight="1" x14ac:dyDescent="0.25">
      <c r="B445" s="31"/>
      <c r="C445" s="101" t="s">
        <v>134</v>
      </c>
      <c r="D445" s="101"/>
      <c r="E445" s="101"/>
      <c r="F445" s="101"/>
      <c r="G445" s="101"/>
      <c r="H445" s="101"/>
      <c r="I445" s="30"/>
      <c r="J445" s="30"/>
      <c r="K445" s="32"/>
    </row>
    <row r="446" spans="2:17" ht="24" customHeight="1" x14ac:dyDescent="0.25">
      <c r="B446" s="31"/>
      <c r="C446" s="30"/>
      <c r="D446" s="99" t="s">
        <v>135</v>
      </c>
      <c r="E446" s="99"/>
      <c r="F446" s="99"/>
      <c r="G446" s="100"/>
      <c r="H446" s="100"/>
      <c r="I446" s="100"/>
      <c r="J446" s="30"/>
      <c r="K446" s="32"/>
    </row>
    <row r="447" spans="2:17" ht="24" customHeight="1" x14ac:dyDescent="0.25">
      <c r="B447" s="31"/>
      <c r="C447" s="30"/>
      <c r="D447" s="99" t="s">
        <v>136</v>
      </c>
      <c r="E447" s="99"/>
      <c r="F447" s="99"/>
      <c r="G447" s="100"/>
      <c r="H447" s="100"/>
      <c r="I447" s="100"/>
      <c r="J447" s="30"/>
      <c r="K447" s="32"/>
    </row>
    <row r="448" spans="2:17" ht="24" customHeight="1" x14ac:dyDescent="0.25">
      <c r="B448" s="31"/>
      <c r="C448" s="30"/>
      <c r="D448" s="99" t="s">
        <v>137</v>
      </c>
      <c r="E448" s="99"/>
      <c r="F448" s="99"/>
      <c r="G448" s="100"/>
      <c r="H448" s="100"/>
      <c r="I448" s="100"/>
      <c r="J448" s="30"/>
      <c r="K448" s="32"/>
    </row>
    <row r="449" spans="2:19" ht="24" customHeight="1" x14ac:dyDescent="0.25">
      <c r="B449" s="31"/>
      <c r="C449" s="30"/>
      <c r="D449" s="99" t="s">
        <v>138</v>
      </c>
      <c r="E449" s="99"/>
      <c r="F449" s="99"/>
      <c r="G449" s="100"/>
      <c r="H449" s="100"/>
      <c r="I449" s="100"/>
      <c r="J449" s="30"/>
      <c r="K449" s="32"/>
    </row>
    <row r="450" spans="2:19" ht="24" customHeight="1" thickBot="1" x14ac:dyDescent="0.3">
      <c r="B450" s="31"/>
      <c r="C450" s="40" t="s">
        <v>139</v>
      </c>
      <c r="D450" s="30"/>
      <c r="E450" s="30"/>
      <c r="F450" s="30"/>
      <c r="G450" s="30"/>
      <c r="H450" s="36"/>
      <c r="I450" s="36"/>
      <c r="J450" s="36"/>
      <c r="K450" s="32"/>
    </row>
    <row r="451" spans="2:19" ht="24" customHeight="1" thickBot="1" x14ac:dyDescent="0.3">
      <c r="B451" s="31"/>
      <c r="C451" s="78"/>
      <c r="D451" s="79"/>
      <c r="E451" s="79"/>
      <c r="F451" s="79"/>
      <c r="G451" s="80"/>
      <c r="H451" s="30"/>
      <c r="I451" s="30"/>
      <c r="J451" s="30"/>
      <c r="K451" s="32"/>
    </row>
    <row r="452" spans="2:19" ht="24" customHeight="1" x14ac:dyDescent="0.25">
      <c r="B452" s="31"/>
      <c r="C452" s="30" t="s">
        <v>141</v>
      </c>
      <c r="D452" s="30"/>
      <c r="E452" s="30"/>
      <c r="F452" s="30"/>
      <c r="G452" s="30"/>
      <c r="H452" s="30"/>
      <c r="I452" s="30"/>
      <c r="J452" s="30"/>
      <c r="K452" s="32"/>
      <c r="N452" t="b">
        <v>0</v>
      </c>
      <c r="Q452" s="68">
        <f>IF(N452=TRUE,1.88%,0)</f>
        <v>0</v>
      </c>
    </row>
    <row r="453" spans="2:19" ht="24" customHeight="1" thickBot="1" x14ac:dyDescent="0.3">
      <c r="B453" s="31"/>
      <c r="C453" s="30" t="s">
        <v>69</v>
      </c>
      <c r="D453" s="30"/>
      <c r="E453" s="30"/>
      <c r="F453" s="30"/>
      <c r="G453" s="30"/>
      <c r="H453" s="30"/>
      <c r="I453" s="30"/>
      <c r="J453" s="30"/>
      <c r="K453" s="32"/>
    </row>
    <row r="454" spans="2:19" ht="24" customHeight="1" thickBot="1" x14ac:dyDescent="0.3">
      <c r="B454" s="31"/>
      <c r="C454" s="78"/>
      <c r="D454" s="79"/>
      <c r="E454" s="79"/>
      <c r="F454" s="79"/>
      <c r="G454" s="80"/>
      <c r="H454" s="30"/>
      <c r="I454" s="30"/>
      <c r="J454" s="30"/>
      <c r="K454" s="32"/>
    </row>
    <row r="455" spans="2:19" ht="24" customHeight="1" x14ac:dyDescent="0.25">
      <c r="B455" s="31"/>
      <c r="C455" s="30" t="s">
        <v>1</v>
      </c>
      <c r="E455" s="30"/>
      <c r="F455" s="30"/>
      <c r="G455" s="30"/>
      <c r="H455" s="30"/>
      <c r="I455" s="30"/>
      <c r="J455" s="30"/>
      <c r="K455" s="30"/>
    </row>
    <row r="456" spans="2:19" ht="24" customHeight="1" thickBot="1" x14ac:dyDescent="0.3">
      <c r="B456" s="41"/>
      <c r="C456" s="34"/>
      <c r="D456" s="34"/>
      <c r="E456" s="34"/>
      <c r="F456" s="34"/>
      <c r="G456" s="34"/>
      <c r="H456" s="34"/>
      <c r="I456" s="34"/>
      <c r="J456" s="34"/>
      <c r="K456" s="34"/>
      <c r="S456" s="71">
        <f>SUM(Q435:Q456)</f>
        <v>0</v>
      </c>
    </row>
    <row r="457" spans="2:19" ht="24" customHeight="1" x14ac:dyDescent="0.25">
      <c r="B457" s="37" t="s">
        <v>189</v>
      </c>
      <c r="C457" s="38"/>
      <c r="D457" s="38"/>
      <c r="E457" s="38"/>
      <c r="F457" s="38"/>
      <c r="G457" s="38"/>
      <c r="H457" s="38"/>
      <c r="I457" s="38"/>
      <c r="J457" s="38"/>
      <c r="K457" s="38"/>
    </row>
    <row r="458" spans="2:19" ht="24" customHeight="1" x14ac:dyDescent="0.25">
      <c r="B458" s="31"/>
      <c r="C458" s="30" t="s">
        <v>2</v>
      </c>
      <c r="D458" s="30"/>
      <c r="E458" s="30"/>
      <c r="F458" s="30"/>
      <c r="G458" s="30"/>
      <c r="H458" s="30"/>
      <c r="I458" s="30"/>
      <c r="J458" s="30"/>
      <c r="K458" s="30"/>
    </row>
    <row r="459" spans="2:19" ht="24" customHeight="1" x14ac:dyDescent="0.25">
      <c r="B459" s="31"/>
      <c r="C459" s="30" t="s">
        <v>3</v>
      </c>
      <c r="D459" s="30"/>
      <c r="E459" s="30"/>
      <c r="F459" s="30"/>
      <c r="G459" s="30"/>
      <c r="H459" s="30"/>
      <c r="I459" s="30"/>
      <c r="J459" s="30"/>
      <c r="K459" s="30"/>
    </row>
    <row r="460" spans="2:19" ht="24" customHeight="1" x14ac:dyDescent="0.25">
      <c r="B460" s="31"/>
      <c r="C460" s="30" t="s">
        <v>4</v>
      </c>
      <c r="D460" s="30"/>
      <c r="E460" s="30"/>
      <c r="F460" s="30"/>
      <c r="G460" s="30"/>
      <c r="H460" s="30"/>
      <c r="I460" s="30"/>
      <c r="J460" s="30"/>
      <c r="K460" s="30"/>
    </row>
    <row r="461" spans="2:19" ht="24" customHeight="1" x14ac:dyDescent="0.25">
      <c r="B461" s="31"/>
      <c r="C461" s="30" t="s">
        <v>5</v>
      </c>
      <c r="D461" s="30"/>
      <c r="E461" s="30"/>
      <c r="F461" s="30"/>
      <c r="G461" s="30"/>
      <c r="H461" s="30"/>
      <c r="I461" s="30"/>
      <c r="J461" s="30"/>
      <c r="K461" s="30"/>
    </row>
    <row r="462" spans="2:19" ht="24" customHeight="1" x14ac:dyDescent="0.25">
      <c r="B462" s="31"/>
      <c r="C462" s="200" t="s">
        <v>6</v>
      </c>
      <c r="D462" s="200"/>
      <c r="E462" s="30"/>
      <c r="F462" s="30"/>
      <c r="G462" s="30"/>
      <c r="H462" s="30"/>
      <c r="I462" s="30"/>
      <c r="J462" s="30"/>
      <c r="K462" s="30"/>
    </row>
    <row r="463" spans="2:19" ht="24" customHeight="1" x14ac:dyDescent="0.25">
      <c r="B463" s="31"/>
      <c r="C463" s="200" t="s">
        <v>7</v>
      </c>
      <c r="D463" s="200"/>
      <c r="E463" s="30"/>
      <c r="F463" s="30"/>
      <c r="G463" s="30"/>
      <c r="H463" s="30"/>
      <c r="I463" s="30"/>
      <c r="J463" s="30"/>
      <c r="K463" s="30"/>
    </row>
    <row r="464" spans="2:19" ht="24" customHeight="1" x14ac:dyDescent="0.25">
      <c r="B464" s="31"/>
      <c r="C464" s="200" t="s">
        <v>8</v>
      </c>
      <c r="D464" s="200"/>
      <c r="E464" s="30"/>
      <c r="F464" s="30"/>
      <c r="G464" s="30"/>
      <c r="H464" s="30"/>
      <c r="I464" s="30"/>
      <c r="J464" s="30"/>
      <c r="K464" s="30"/>
    </row>
    <row r="465" spans="2:17" ht="24" customHeight="1" x14ac:dyDescent="0.25">
      <c r="B465" s="31"/>
      <c r="C465" s="200" t="s">
        <v>9</v>
      </c>
      <c r="D465" s="200"/>
      <c r="E465" s="30"/>
      <c r="F465" s="30"/>
      <c r="G465" s="30"/>
      <c r="H465" s="30"/>
      <c r="I465" s="30"/>
      <c r="J465" s="30"/>
      <c r="K465" s="30"/>
    </row>
    <row r="466" spans="2:17" ht="24" customHeight="1" x14ac:dyDescent="0.25">
      <c r="B466" s="31"/>
      <c r="C466" s="200" t="s">
        <v>10</v>
      </c>
      <c r="D466" s="200"/>
      <c r="E466" s="30"/>
      <c r="F466" s="30"/>
      <c r="G466" s="30"/>
      <c r="H466" s="30"/>
      <c r="I466" s="30"/>
      <c r="J466" s="30"/>
      <c r="K466" s="30"/>
    </row>
    <row r="467" spans="2:17" ht="24" customHeight="1" x14ac:dyDescent="0.25">
      <c r="B467" s="31"/>
      <c r="C467" s="200" t="s">
        <v>11</v>
      </c>
      <c r="D467" s="200"/>
      <c r="E467" s="30"/>
      <c r="F467" s="30"/>
      <c r="G467" s="30"/>
      <c r="H467" s="30"/>
      <c r="I467" s="30"/>
      <c r="J467" s="30"/>
      <c r="K467" s="30"/>
    </row>
    <row r="468" spans="2:17" ht="24" customHeight="1" x14ac:dyDescent="0.25">
      <c r="B468" s="31"/>
      <c r="C468" s="30" t="s">
        <v>190</v>
      </c>
      <c r="D468" s="30"/>
      <c r="E468" s="30"/>
      <c r="F468" s="30"/>
      <c r="G468" s="30"/>
      <c r="H468" s="30"/>
      <c r="I468" s="30"/>
      <c r="J468" s="30"/>
      <c r="K468" s="30"/>
    </row>
    <row r="469" spans="2:17" ht="24" customHeight="1" x14ac:dyDescent="0.25">
      <c r="B469" s="31"/>
      <c r="C469" s="30" t="s">
        <v>191</v>
      </c>
      <c r="D469" s="30"/>
      <c r="E469" s="30"/>
      <c r="F469" s="30"/>
      <c r="G469" s="30"/>
      <c r="H469" s="30"/>
      <c r="I469" s="30"/>
      <c r="J469" s="30"/>
      <c r="K469" s="30"/>
    </row>
    <row r="470" spans="2:17" ht="24" customHeight="1" thickBot="1" x14ac:dyDescent="0.3">
      <c r="B470" s="31"/>
      <c r="C470" s="30" t="s">
        <v>139</v>
      </c>
      <c r="D470" s="30"/>
      <c r="E470" s="30"/>
      <c r="F470" s="30"/>
      <c r="G470" s="30"/>
      <c r="H470" s="30"/>
      <c r="I470" s="30"/>
      <c r="J470" s="30"/>
      <c r="K470" s="30"/>
    </row>
    <row r="471" spans="2:17" ht="24" customHeight="1" thickBot="1" x14ac:dyDescent="0.3">
      <c r="B471" s="31"/>
      <c r="C471" s="78"/>
      <c r="D471" s="79"/>
      <c r="E471" s="79"/>
      <c r="F471" s="79"/>
      <c r="G471" s="80"/>
      <c r="H471" s="30"/>
      <c r="I471" s="30"/>
      <c r="J471" s="30"/>
      <c r="K471" s="30"/>
    </row>
    <row r="472" spans="2:17" ht="24" customHeight="1" thickBot="1" x14ac:dyDescent="0.3">
      <c r="B472" s="41"/>
      <c r="C472" s="34"/>
      <c r="D472" s="34"/>
      <c r="E472" s="34"/>
      <c r="F472" s="34"/>
      <c r="G472" s="34"/>
      <c r="H472" s="34"/>
      <c r="I472" s="34"/>
      <c r="J472" s="34"/>
      <c r="K472" s="34"/>
    </row>
    <row r="473" spans="2:17" ht="24" customHeight="1" x14ac:dyDescent="0.25">
      <c r="B473" s="37" t="s">
        <v>192</v>
      </c>
      <c r="C473" s="38"/>
      <c r="D473" s="38"/>
      <c r="E473" s="38"/>
      <c r="F473" s="38"/>
      <c r="G473" s="38"/>
      <c r="H473" s="38"/>
      <c r="I473" s="38"/>
      <c r="J473" s="38"/>
      <c r="K473" s="38"/>
    </row>
    <row r="474" spans="2:17" ht="24" customHeight="1" x14ac:dyDescent="0.25">
      <c r="B474" s="31"/>
      <c r="C474" s="30" t="s">
        <v>2</v>
      </c>
      <c r="D474" s="30"/>
      <c r="E474" s="30"/>
      <c r="F474" s="30"/>
      <c r="G474" s="30"/>
      <c r="H474" s="30"/>
      <c r="I474" s="30"/>
      <c r="J474" s="30"/>
      <c r="K474" s="30"/>
    </row>
    <row r="475" spans="2:17" ht="24" customHeight="1" x14ac:dyDescent="0.25">
      <c r="B475" s="31"/>
      <c r="C475" s="30" t="s">
        <v>3</v>
      </c>
      <c r="D475" s="30"/>
      <c r="E475" s="30"/>
      <c r="F475" s="30"/>
      <c r="G475" s="30"/>
      <c r="H475" s="30"/>
      <c r="I475" s="30"/>
      <c r="J475" s="30"/>
      <c r="K475" s="30"/>
    </row>
    <row r="476" spans="2:17" ht="24" customHeight="1" x14ac:dyDescent="0.25">
      <c r="B476" s="31"/>
      <c r="C476" s="30" t="s">
        <v>4</v>
      </c>
      <c r="D476" s="30"/>
      <c r="E476" s="30"/>
      <c r="F476" s="30"/>
      <c r="G476" s="30"/>
      <c r="H476" s="30"/>
      <c r="I476" s="30"/>
      <c r="J476" s="30"/>
      <c r="K476" s="30"/>
    </row>
    <row r="477" spans="2:17" ht="24" customHeight="1" x14ac:dyDescent="0.25">
      <c r="B477" s="31"/>
      <c r="C477" s="30" t="s">
        <v>5</v>
      </c>
      <c r="D477" s="30"/>
      <c r="E477" s="30"/>
      <c r="F477" s="30"/>
      <c r="G477" s="30"/>
      <c r="H477" s="30"/>
      <c r="I477" s="30"/>
      <c r="J477" s="30"/>
      <c r="K477" s="30"/>
    </row>
    <row r="478" spans="2:17" ht="24" customHeight="1" x14ac:dyDescent="0.25">
      <c r="B478" s="31"/>
      <c r="C478" s="30" t="s">
        <v>6</v>
      </c>
      <c r="D478" s="30"/>
      <c r="E478" s="30"/>
      <c r="F478" s="30"/>
      <c r="G478" s="30"/>
      <c r="H478" s="30"/>
      <c r="I478" s="30"/>
      <c r="J478" s="30"/>
      <c r="K478" s="30"/>
    </row>
    <row r="479" spans="2:17" ht="24" customHeight="1" x14ac:dyDescent="0.25">
      <c r="B479" s="31"/>
      <c r="C479" s="30" t="s">
        <v>7</v>
      </c>
      <c r="D479" s="30"/>
      <c r="E479" s="30"/>
      <c r="F479" s="30"/>
      <c r="G479" s="30"/>
      <c r="H479" s="30"/>
      <c r="I479" s="30"/>
      <c r="J479" s="30"/>
      <c r="K479" s="30"/>
    </row>
    <row r="480" spans="2:17" ht="24" customHeight="1" x14ac:dyDescent="0.25">
      <c r="B480" s="31"/>
      <c r="C480" s="30" t="s">
        <v>8</v>
      </c>
      <c r="D480" s="30"/>
      <c r="E480" s="30"/>
      <c r="F480" s="30"/>
      <c r="G480" s="30"/>
      <c r="H480" s="30"/>
      <c r="I480" s="30"/>
      <c r="J480" s="30"/>
      <c r="K480" s="30"/>
      <c r="Q480" s="68">
        <f>IF(N480=TRUE,5.83%,0)</f>
        <v>0</v>
      </c>
    </row>
    <row r="481" spans="2:17" ht="24" customHeight="1" x14ac:dyDescent="0.25">
      <c r="B481" s="31"/>
      <c r="C481" s="30" t="s">
        <v>9</v>
      </c>
      <c r="D481" s="30"/>
      <c r="E481" s="30"/>
      <c r="F481" s="30"/>
      <c r="G481" s="30"/>
      <c r="H481" s="30"/>
      <c r="I481" s="30"/>
      <c r="J481" s="30"/>
      <c r="K481" s="30"/>
    </row>
    <row r="482" spans="2:17" ht="24" customHeight="1" x14ac:dyDescent="0.25">
      <c r="B482" s="31"/>
      <c r="C482" s="30" t="s">
        <v>10</v>
      </c>
      <c r="D482" s="30"/>
      <c r="E482" s="30"/>
      <c r="F482" s="30"/>
      <c r="G482" s="30"/>
      <c r="H482" s="30"/>
      <c r="I482" s="30"/>
      <c r="J482" s="30"/>
      <c r="K482" s="30"/>
    </row>
    <row r="483" spans="2:17" ht="24" customHeight="1" x14ac:dyDescent="0.25">
      <c r="B483" s="31"/>
      <c r="C483" s="30" t="s">
        <v>11</v>
      </c>
      <c r="D483" s="30"/>
      <c r="E483" s="30"/>
      <c r="F483" s="30"/>
      <c r="G483" s="30"/>
      <c r="H483" s="30"/>
      <c r="I483" s="30"/>
      <c r="J483" s="30"/>
      <c r="K483" s="30"/>
      <c r="Q483" s="68">
        <f t="shared" ref="Q483" si="13">IF(N483=TRUE,5.83%,0)</f>
        <v>0</v>
      </c>
    </row>
    <row r="484" spans="2:17" ht="24" customHeight="1" x14ac:dyDescent="0.25">
      <c r="B484" s="31"/>
      <c r="C484" s="30" t="s">
        <v>190</v>
      </c>
      <c r="D484" s="30"/>
      <c r="E484" s="30"/>
      <c r="F484" s="30"/>
      <c r="G484" s="30"/>
      <c r="H484" s="30"/>
      <c r="I484" s="30"/>
      <c r="J484" s="30"/>
      <c r="K484" s="30"/>
    </row>
    <row r="485" spans="2:17" ht="24" customHeight="1" x14ac:dyDescent="0.25">
      <c r="B485" s="31"/>
      <c r="C485" s="30" t="s">
        <v>191</v>
      </c>
      <c r="D485" s="30"/>
      <c r="E485" s="30"/>
      <c r="F485" s="30"/>
      <c r="G485" s="30"/>
      <c r="H485" s="30"/>
      <c r="I485" s="30"/>
      <c r="J485" s="30"/>
      <c r="K485" s="30"/>
    </row>
    <row r="486" spans="2:17" ht="24" customHeight="1" thickBot="1" x14ac:dyDescent="0.3">
      <c r="B486" s="31"/>
      <c r="C486" s="30" t="s">
        <v>139</v>
      </c>
      <c r="D486" s="30"/>
      <c r="E486" s="30"/>
      <c r="F486" s="30"/>
      <c r="G486" s="30"/>
      <c r="H486" s="30"/>
      <c r="I486" s="30"/>
      <c r="J486" s="30"/>
      <c r="K486" s="30"/>
    </row>
    <row r="487" spans="2:17" ht="24" customHeight="1" thickBot="1" x14ac:dyDescent="0.3">
      <c r="B487" s="31"/>
      <c r="C487" s="78"/>
      <c r="D487" s="79"/>
      <c r="E487" s="79"/>
      <c r="F487" s="79"/>
      <c r="G487" s="80"/>
      <c r="H487" s="30"/>
      <c r="I487" s="30"/>
      <c r="J487" s="30"/>
      <c r="K487" s="30"/>
    </row>
    <row r="488" spans="2:17" ht="24" customHeight="1" thickBot="1" x14ac:dyDescent="0.3">
      <c r="B488" s="41"/>
      <c r="C488" s="34"/>
      <c r="D488" s="34"/>
      <c r="E488" s="34"/>
      <c r="F488" s="34"/>
      <c r="G488" s="34"/>
      <c r="H488" s="34"/>
      <c r="I488" s="34"/>
      <c r="J488" s="34"/>
      <c r="K488" s="34"/>
    </row>
    <row r="489" spans="2:17" ht="24" customHeight="1" x14ac:dyDescent="0.25">
      <c r="B489" s="37" t="s">
        <v>193</v>
      </c>
      <c r="C489" s="38"/>
      <c r="D489" s="38"/>
      <c r="E489" s="38"/>
      <c r="F489" s="38"/>
      <c r="G489" s="38"/>
      <c r="H489" s="38"/>
      <c r="I489" s="38"/>
      <c r="J489" s="38"/>
      <c r="K489" s="38"/>
    </row>
    <row r="490" spans="2:17" ht="24" customHeight="1" x14ac:dyDescent="0.25">
      <c r="B490" s="31"/>
      <c r="C490" s="30" t="s">
        <v>53</v>
      </c>
      <c r="E490" s="30"/>
      <c r="F490" s="30"/>
      <c r="G490" s="30"/>
      <c r="H490" s="30"/>
      <c r="I490" s="30"/>
      <c r="J490" s="30"/>
      <c r="K490" s="30"/>
    </row>
    <row r="491" spans="2:17" ht="24" customHeight="1" thickBot="1" x14ac:dyDescent="0.3">
      <c r="B491" s="31"/>
      <c r="C491" s="30" t="s">
        <v>69</v>
      </c>
      <c r="D491" s="30"/>
      <c r="E491" s="30"/>
      <c r="F491" s="30"/>
      <c r="G491" s="30"/>
      <c r="H491" s="30"/>
      <c r="I491" s="30"/>
      <c r="J491" s="30"/>
      <c r="K491" s="30"/>
    </row>
    <row r="492" spans="2:17" ht="24" customHeight="1" thickBot="1" x14ac:dyDescent="0.3">
      <c r="B492" s="31"/>
      <c r="C492" s="78"/>
      <c r="D492" s="79"/>
      <c r="E492" s="79"/>
      <c r="F492" s="79"/>
      <c r="G492" s="80"/>
      <c r="H492" s="30"/>
      <c r="I492" s="30"/>
      <c r="J492" s="30"/>
      <c r="K492" s="30"/>
    </row>
    <row r="493" spans="2:17" ht="24" customHeight="1" x14ac:dyDescent="0.25">
      <c r="B493" s="31"/>
      <c r="C493" s="30" t="s">
        <v>1</v>
      </c>
      <c r="E493" s="30"/>
      <c r="F493" s="30"/>
      <c r="G493" s="30"/>
      <c r="H493" s="30"/>
      <c r="I493" s="30"/>
      <c r="J493" s="30"/>
      <c r="K493" s="30"/>
    </row>
    <row r="494" spans="2:17" ht="24" customHeight="1" x14ac:dyDescent="0.25">
      <c r="B494" s="31"/>
      <c r="C494" s="30"/>
      <c r="D494" s="30"/>
      <c r="E494" s="30"/>
      <c r="F494" s="30"/>
      <c r="G494" s="30"/>
      <c r="H494" s="30"/>
      <c r="I494" s="30"/>
      <c r="J494" s="30"/>
      <c r="K494" s="30"/>
    </row>
    <row r="495" spans="2:17" ht="24" customHeight="1" x14ac:dyDescent="0.25">
      <c r="B495" s="31" t="s">
        <v>194</v>
      </c>
      <c r="C495" s="30"/>
      <c r="D495" s="30"/>
      <c r="E495" s="30"/>
      <c r="F495" s="30"/>
      <c r="G495" s="30"/>
      <c r="H495" s="30"/>
      <c r="I495" s="30"/>
      <c r="J495" s="30"/>
      <c r="K495" s="30"/>
    </row>
    <row r="496" spans="2:17" ht="24" customHeight="1" x14ac:dyDescent="0.25">
      <c r="B496" s="31"/>
      <c r="C496" s="30" t="s">
        <v>53</v>
      </c>
      <c r="D496" s="30"/>
      <c r="E496" s="30"/>
      <c r="F496" s="30"/>
      <c r="G496" s="30"/>
      <c r="H496" s="30"/>
      <c r="I496" s="30"/>
      <c r="J496" s="30"/>
      <c r="K496" s="30"/>
    </row>
    <row r="497" spans="2:19" ht="35.450000000000003" customHeight="1" thickBot="1" x14ac:dyDescent="0.3">
      <c r="B497" s="31"/>
      <c r="C497" s="82" t="s">
        <v>195</v>
      </c>
      <c r="D497" s="82"/>
      <c r="E497" s="82"/>
      <c r="F497" s="82"/>
      <c r="G497" s="82"/>
      <c r="H497" s="82"/>
      <c r="I497" s="82"/>
      <c r="J497" s="82"/>
      <c r="K497" s="82"/>
      <c r="S497" s="71">
        <f>SUM(Q479:Q496)</f>
        <v>0</v>
      </c>
    </row>
    <row r="498" spans="2:19" ht="24" customHeight="1" thickBot="1" x14ac:dyDescent="0.3">
      <c r="B498" s="31"/>
      <c r="C498" s="78"/>
      <c r="D498" s="79"/>
      <c r="E498" s="79"/>
      <c r="F498" s="79"/>
      <c r="G498" s="80"/>
      <c r="H498" s="30"/>
      <c r="I498" s="30"/>
      <c r="J498" s="30"/>
      <c r="K498" s="30"/>
    </row>
    <row r="499" spans="2:19" ht="24" customHeight="1" x14ac:dyDescent="0.25">
      <c r="B499" s="31"/>
      <c r="C499" s="30" t="s">
        <v>196</v>
      </c>
      <c r="D499" s="30"/>
      <c r="E499" s="30"/>
      <c r="F499" s="30"/>
      <c r="G499" s="30"/>
      <c r="H499" s="30"/>
      <c r="I499" s="30"/>
      <c r="J499" s="30"/>
      <c r="K499" s="30"/>
    </row>
    <row r="500" spans="2:19" ht="24" customHeight="1" x14ac:dyDescent="0.25">
      <c r="B500" s="31"/>
      <c r="C500" s="30" t="s">
        <v>1</v>
      </c>
      <c r="D500" s="30"/>
      <c r="E500" s="30"/>
      <c r="F500" s="30"/>
      <c r="G500" s="30"/>
      <c r="H500" s="30"/>
      <c r="I500" s="30"/>
      <c r="J500" s="30"/>
      <c r="K500" s="30"/>
    </row>
    <row r="501" spans="2:19" ht="24" customHeight="1" x14ac:dyDescent="0.25">
      <c r="B501" s="31"/>
      <c r="C501" s="30"/>
      <c r="D501" s="30"/>
      <c r="E501" s="30"/>
      <c r="F501" s="30"/>
      <c r="G501" s="30"/>
      <c r="H501" s="30"/>
      <c r="I501" s="30"/>
      <c r="J501" s="30"/>
      <c r="K501" s="30"/>
    </row>
    <row r="502" spans="2:19" ht="33" customHeight="1" x14ac:dyDescent="0.25">
      <c r="B502" s="81" t="s">
        <v>197</v>
      </c>
      <c r="C502" s="82"/>
      <c r="D502" s="82"/>
      <c r="E502" s="82"/>
      <c r="F502" s="82"/>
      <c r="G502" s="82"/>
      <c r="H502" s="82"/>
      <c r="I502" s="82"/>
      <c r="J502" s="82"/>
      <c r="K502" s="82"/>
    </row>
    <row r="503" spans="2:19" ht="24" customHeight="1" x14ac:dyDescent="0.25">
      <c r="B503" s="31"/>
      <c r="C503" s="30" t="s">
        <v>53</v>
      </c>
      <c r="E503" s="30"/>
      <c r="F503" s="30"/>
      <c r="G503" s="30"/>
      <c r="H503" s="30"/>
      <c r="I503" s="30"/>
      <c r="J503" s="30"/>
      <c r="K503" s="30"/>
    </row>
    <row r="504" spans="2:19" ht="24" customHeight="1" thickBot="1" x14ac:dyDescent="0.3">
      <c r="B504" s="31"/>
      <c r="C504" s="30" t="s">
        <v>69</v>
      </c>
      <c r="D504" s="30"/>
      <c r="E504" s="30"/>
      <c r="F504" s="30"/>
      <c r="G504" s="30"/>
      <c r="H504" s="30"/>
      <c r="I504" s="30"/>
      <c r="J504" s="30"/>
      <c r="K504" s="30"/>
    </row>
    <row r="505" spans="2:19" ht="24" customHeight="1" thickBot="1" x14ac:dyDescent="0.3">
      <c r="B505" s="31"/>
      <c r="C505" s="78"/>
      <c r="D505" s="79"/>
      <c r="E505" s="79"/>
      <c r="F505" s="79"/>
      <c r="G505" s="80"/>
      <c r="H505" s="30"/>
      <c r="I505" s="30"/>
      <c r="J505" s="30"/>
      <c r="K505" s="30"/>
    </row>
    <row r="506" spans="2:19" ht="24" customHeight="1" x14ac:dyDescent="0.25">
      <c r="B506" s="31"/>
      <c r="C506" s="30" t="s">
        <v>1</v>
      </c>
      <c r="E506" s="30"/>
      <c r="F506" s="30"/>
      <c r="G506" s="30"/>
      <c r="H506" s="30"/>
      <c r="I506" s="30"/>
      <c r="J506" s="30"/>
      <c r="K506" s="30"/>
    </row>
    <row r="507" spans="2:19" ht="24" customHeight="1" thickBot="1" x14ac:dyDescent="0.3">
      <c r="B507" s="41"/>
      <c r="C507" s="34"/>
      <c r="D507" s="34"/>
      <c r="E507" s="34"/>
      <c r="F507" s="34"/>
      <c r="G507" s="34"/>
      <c r="H507" s="34"/>
      <c r="I507" s="34"/>
      <c r="J507" s="34"/>
      <c r="K507" s="34"/>
    </row>
    <row r="508" spans="2:19" ht="32.450000000000003" customHeight="1" x14ac:dyDescent="0.25">
      <c r="B508" s="194" t="s">
        <v>198</v>
      </c>
      <c r="C508" s="195"/>
      <c r="D508" s="195"/>
      <c r="E508" s="195"/>
      <c r="F508" s="195"/>
      <c r="G508" s="195"/>
      <c r="H508" s="195"/>
      <c r="I508" s="195"/>
      <c r="J508" s="195"/>
      <c r="K508" s="195"/>
    </row>
    <row r="509" spans="2:19" ht="24" customHeight="1" x14ac:dyDescent="0.25">
      <c r="B509" s="31"/>
      <c r="C509" s="30" t="s">
        <v>53</v>
      </c>
      <c r="D509" s="30"/>
      <c r="E509" s="30"/>
      <c r="F509" s="30"/>
      <c r="G509" s="30"/>
      <c r="H509" s="30"/>
      <c r="I509" s="30"/>
      <c r="J509" s="30"/>
      <c r="K509" s="30"/>
    </row>
    <row r="510" spans="2:19" ht="24" customHeight="1" x14ac:dyDescent="0.25">
      <c r="B510" s="31"/>
      <c r="C510" s="30" t="s">
        <v>1</v>
      </c>
      <c r="D510" s="30"/>
      <c r="E510" s="30"/>
      <c r="F510" s="30"/>
      <c r="G510" s="30"/>
      <c r="H510" s="30"/>
      <c r="I510" s="30"/>
      <c r="J510" s="30"/>
      <c r="K510" s="30"/>
      <c r="N510" t="b">
        <v>0</v>
      </c>
      <c r="Q510" s="68">
        <f>IF(N510=TRUE,5.83%,0)</f>
        <v>0</v>
      </c>
    </row>
    <row r="511" spans="2:19" ht="24" customHeight="1" x14ac:dyDescent="0.25">
      <c r="B511" s="31"/>
      <c r="C511" s="30"/>
      <c r="D511" s="30"/>
      <c r="E511" s="30"/>
      <c r="F511" s="30"/>
      <c r="G511" s="30"/>
      <c r="H511" s="30"/>
      <c r="I511" s="30"/>
      <c r="J511" s="30"/>
      <c r="K511" s="30"/>
    </row>
    <row r="512" spans="2:19" ht="30.6" customHeight="1" x14ac:dyDescent="0.25">
      <c r="B512" s="81" t="s">
        <v>199</v>
      </c>
      <c r="C512" s="82"/>
      <c r="D512" s="82"/>
      <c r="E512" s="82"/>
      <c r="F512" s="82"/>
      <c r="G512" s="82"/>
      <c r="H512" s="82"/>
      <c r="I512" s="82"/>
      <c r="J512" s="82"/>
      <c r="K512" s="82"/>
    </row>
    <row r="513" spans="2:19" ht="24" customHeight="1" x14ac:dyDescent="0.25">
      <c r="B513" s="31"/>
      <c r="C513" s="30" t="s">
        <v>53</v>
      </c>
      <c r="D513" s="30"/>
      <c r="E513" s="30"/>
      <c r="F513" s="30"/>
      <c r="G513" s="30"/>
      <c r="H513" s="30"/>
      <c r="I513" s="30"/>
      <c r="J513" s="30"/>
      <c r="K513" s="30"/>
      <c r="N513" t="b">
        <v>0</v>
      </c>
      <c r="Q513" s="68">
        <f t="shared" ref="Q513" si="14">IF(N513=TRUE,5.83%,0)</f>
        <v>0</v>
      </c>
    </row>
    <row r="514" spans="2:19" ht="35.450000000000003" customHeight="1" thickBot="1" x14ac:dyDescent="0.3">
      <c r="B514" s="31"/>
      <c r="C514" s="82" t="s">
        <v>200</v>
      </c>
      <c r="D514" s="82"/>
      <c r="E514" s="82"/>
      <c r="F514" s="82"/>
      <c r="G514" s="82"/>
      <c r="H514" s="82"/>
      <c r="I514" s="82"/>
      <c r="J514" s="82"/>
      <c r="K514" s="82"/>
    </row>
    <row r="515" spans="2:19" ht="24" customHeight="1" thickBot="1" x14ac:dyDescent="0.3">
      <c r="B515" s="31"/>
      <c r="C515" s="78"/>
      <c r="D515" s="79"/>
      <c r="E515" s="79"/>
      <c r="F515" s="79"/>
      <c r="G515" s="80"/>
      <c r="H515" s="30"/>
      <c r="I515" s="30"/>
      <c r="J515" s="30"/>
      <c r="K515" s="30"/>
    </row>
    <row r="516" spans="2:19" ht="24" customHeight="1" x14ac:dyDescent="0.25">
      <c r="B516" s="31"/>
      <c r="C516" s="30" t="s">
        <v>1</v>
      </c>
      <c r="D516" s="30"/>
      <c r="E516" s="30"/>
      <c r="F516" s="30"/>
      <c r="G516" s="30"/>
      <c r="H516" s="30"/>
      <c r="I516" s="30"/>
      <c r="J516" s="30"/>
      <c r="K516" s="30"/>
    </row>
    <row r="517" spans="2:19" ht="24" customHeight="1" x14ac:dyDescent="0.25">
      <c r="B517" s="31"/>
      <c r="C517" s="30"/>
      <c r="D517" s="30"/>
      <c r="E517" s="30"/>
      <c r="F517" s="30"/>
      <c r="G517" s="30"/>
      <c r="H517" s="30"/>
      <c r="I517" s="30"/>
      <c r="J517" s="30"/>
      <c r="K517" s="30"/>
    </row>
    <row r="518" spans="2:19" ht="31.7" customHeight="1" x14ac:dyDescent="0.25">
      <c r="B518" s="81" t="s">
        <v>201</v>
      </c>
      <c r="C518" s="82"/>
      <c r="D518" s="82"/>
      <c r="E518" s="82"/>
      <c r="F518" s="82"/>
      <c r="G518" s="82"/>
      <c r="H518" s="82"/>
      <c r="I518" s="82"/>
      <c r="J518" s="82"/>
      <c r="K518" s="82"/>
    </row>
    <row r="519" spans="2:19" ht="32.450000000000003" customHeight="1" x14ac:dyDescent="0.25">
      <c r="B519" s="31"/>
      <c r="C519" s="82" t="s">
        <v>202</v>
      </c>
      <c r="D519" s="82"/>
      <c r="E519" s="82"/>
      <c r="F519" s="82"/>
      <c r="G519" s="82"/>
      <c r="H519" s="82"/>
      <c r="I519" s="82"/>
      <c r="J519" s="82"/>
      <c r="K519" s="82"/>
    </row>
    <row r="520" spans="2:19" ht="33" customHeight="1" x14ac:dyDescent="0.25">
      <c r="B520" s="31"/>
      <c r="C520" s="82" t="s">
        <v>203</v>
      </c>
      <c r="D520" s="82"/>
      <c r="E520" s="82"/>
      <c r="F520" s="82"/>
      <c r="G520" s="82"/>
      <c r="H520" s="82"/>
      <c r="I520" s="82"/>
      <c r="J520" s="82"/>
      <c r="K520" s="82"/>
    </row>
    <row r="521" spans="2:19" ht="30" customHeight="1" x14ac:dyDescent="0.25">
      <c r="B521" s="31"/>
      <c r="C521" s="82" t="s">
        <v>204</v>
      </c>
      <c r="D521" s="82"/>
      <c r="E521" s="82"/>
      <c r="F521" s="82"/>
      <c r="G521" s="82"/>
      <c r="H521" s="82"/>
      <c r="I521" s="82"/>
      <c r="J521" s="82"/>
      <c r="K521" s="82"/>
    </row>
    <row r="522" spans="2:19" ht="33" customHeight="1" x14ac:dyDescent="0.25">
      <c r="B522" s="31"/>
      <c r="C522" s="82" t="s">
        <v>205</v>
      </c>
      <c r="D522" s="82"/>
      <c r="E522" s="82"/>
      <c r="F522" s="82"/>
      <c r="G522" s="82"/>
      <c r="H522" s="82"/>
      <c r="I522" s="82"/>
      <c r="J522" s="82"/>
      <c r="K522" s="82"/>
    </row>
    <row r="523" spans="2:19" ht="31.7" customHeight="1" x14ac:dyDescent="0.25">
      <c r="B523" s="31"/>
      <c r="C523" s="82" t="s">
        <v>206</v>
      </c>
      <c r="D523" s="82"/>
      <c r="E523" s="82"/>
      <c r="F523" s="82"/>
      <c r="G523" s="82"/>
      <c r="H523" s="82"/>
      <c r="I523" s="82"/>
      <c r="J523" s="82"/>
      <c r="K523" s="82"/>
    </row>
    <row r="524" spans="2:19" ht="24" customHeight="1" thickBot="1" x14ac:dyDescent="0.3">
      <c r="B524" s="31"/>
      <c r="C524" s="201" t="s">
        <v>207</v>
      </c>
      <c r="D524" s="201"/>
      <c r="E524" s="201"/>
      <c r="F524" s="201"/>
      <c r="G524" s="201"/>
      <c r="H524" s="201"/>
      <c r="I524" s="201"/>
      <c r="J524" s="201"/>
      <c r="K524" s="201"/>
    </row>
    <row r="525" spans="2:19" ht="24" customHeight="1" thickBot="1" x14ac:dyDescent="0.3">
      <c r="B525" s="49"/>
      <c r="C525" s="78"/>
      <c r="D525" s="79"/>
      <c r="E525" s="79"/>
      <c r="F525" s="79"/>
      <c r="G525" s="80"/>
      <c r="H525" s="43"/>
      <c r="I525" s="43"/>
      <c r="J525" s="43"/>
      <c r="K525" s="43"/>
    </row>
    <row r="526" spans="2:19" ht="24" customHeight="1" x14ac:dyDescent="0.25">
      <c r="B526" s="49"/>
      <c r="C526" s="43"/>
      <c r="D526" s="43"/>
      <c r="E526" s="43"/>
      <c r="F526" s="43"/>
      <c r="G526" s="43"/>
      <c r="H526" s="43"/>
      <c r="I526" s="43"/>
      <c r="J526" s="43"/>
      <c r="K526" s="43"/>
    </row>
    <row r="527" spans="2:19" ht="24" customHeight="1" x14ac:dyDescent="0.25">
      <c r="B527" s="49"/>
      <c r="C527" s="43"/>
      <c r="D527" s="43"/>
      <c r="E527" s="43"/>
      <c r="F527" s="43"/>
      <c r="G527" s="43"/>
      <c r="H527" s="43"/>
      <c r="I527" s="43"/>
      <c r="J527" s="43"/>
      <c r="K527" s="43"/>
      <c r="S527" s="71">
        <f>SUM(Q509:Q526)</f>
        <v>0</v>
      </c>
    </row>
    <row r="528" spans="2:19" ht="24" customHeight="1" x14ac:dyDescent="0.25">
      <c r="B528" s="49"/>
      <c r="C528" s="43"/>
      <c r="D528" s="43"/>
      <c r="E528" s="43"/>
      <c r="F528" s="43"/>
      <c r="G528" s="43"/>
      <c r="H528" s="43"/>
      <c r="I528" s="43"/>
      <c r="J528" s="43"/>
      <c r="K528" s="43"/>
    </row>
    <row r="529" spans="2:11" ht="24" customHeight="1" x14ac:dyDescent="0.25">
      <c r="B529" s="49"/>
      <c r="C529" s="43"/>
      <c r="D529" s="43"/>
      <c r="E529" s="43"/>
      <c r="F529" s="43"/>
      <c r="G529" s="43"/>
      <c r="H529" s="43"/>
      <c r="I529" s="43"/>
      <c r="J529" s="43"/>
      <c r="K529" s="43"/>
    </row>
    <row r="530" spans="2:11" ht="24" customHeight="1" x14ac:dyDescent="0.25">
      <c r="B530" s="49"/>
      <c r="C530" s="43"/>
      <c r="D530" s="43"/>
      <c r="E530" s="43"/>
      <c r="F530" s="43"/>
      <c r="G530" s="43"/>
      <c r="H530" s="43"/>
      <c r="I530" s="43"/>
      <c r="J530" s="43"/>
      <c r="K530" s="43"/>
    </row>
    <row r="531" spans="2:11" ht="24" customHeight="1" x14ac:dyDescent="0.25">
      <c r="B531" s="49"/>
      <c r="C531" s="43"/>
      <c r="D531" s="43"/>
      <c r="E531" s="43"/>
      <c r="F531" s="43"/>
      <c r="G531" s="43"/>
      <c r="H531" s="43"/>
      <c r="I531" s="43"/>
      <c r="J531" s="43"/>
      <c r="K531" s="43"/>
    </row>
    <row r="532" spans="2:11" ht="24" customHeight="1" x14ac:dyDescent="0.25">
      <c r="B532" s="49"/>
      <c r="C532" s="43"/>
      <c r="D532" s="43"/>
      <c r="E532" s="43"/>
      <c r="F532" s="43"/>
      <c r="G532" s="43"/>
      <c r="H532" s="43"/>
      <c r="I532" s="43"/>
      <c r="J532" s="43"/>
      <c r="K532" s="43"/>
    </row>
    <row r="533" spans="2:11" ht="24" customHeight="1" x14ac:dyDescent="0.25">
      <c r="B533" s="49"/>
      <c r="C533" s="43"/>
      <c r="D533" s="43"/>
      <c r="E533" s="43"/>
      <c r="F533" s="43"/>
      <c r="G533" s="43"/>
      <c r="H533" s="43"/>
      <c r="I533" s="43"/>
      <c r="J533" s="43"/>
      <c r="K533" s="43"/>
    </row>
    <row r="534" spans="2:11" ht="24" customHeight="1" x14ac:dyDescent="0.25">
      <c r="B534" s="49"/>
      <c r="C534" s="43"/>
      <c r="D534" s="43"/>
      <c r="E534" s="43"/>
      <c r="F534" s="43"/>
      <c r="G534" s="43"/>
      <c r="H534" s="43"/>
      <c r="I534" s="43"/>
      <c r="J534" s="43"/>
      <c r="K534" s="43"/>
    </row>
    <row r="535" spans="2:11" ht="24" customHeight="1" x14ac:dyDescent="0.25">
      <c r="B535" s="49"/>
      <c r="C535" s="43"/>
      <c r="D535" s="43"/>
      <c r="E535" s="43"/>
      <c r="F535" s="43"/>
      <c r="G535" s="43"/>
      <c r="H535" s="43"/>
      <c r="I535" s="43"/>
      <c r="J535" s="43"/>
      <c r="K535" s="43"/>
    </row>
    <row r="536" spans="2:11" ht="24" customHeight="1" x14ac:dyDescent="0.25">
      <c r="B536" s="49"/>
      <c r="C536" s="43"/>
      <c r="D536" s="43"/>
      <c r="E536" s="43"/>
      <c r="F536" s="43"/>
      <c r="G536" s="43"/>
      <c r="H536" s="43"/>
      <c r="I536" s="43"/>
      <c r="J536" s="43"/>
      <c r="K536" s="43"/>
    </row>
    <row r="537" spans="2:11" ht="24" customHeight="1" x14ac:dyDescent="0.25">
      <c r="B537" s="49"/>
      <c r="C537" s="43"/>
      <c r="D537" s="43"/>
      <c r="E537" s="43"/>
      <c r="F537" s="43"/>
      <c r="G537" s="43"/>
      <c r="H537" s="43"/>
      <c r="I537" s="43"/>
      <c r="J537" s="43"/>
      <c r="K537" s="43"/>
    </row>
    <row r="538" spans="2:11" ht="24" customHeight="1" thickBot="1" x14ac:dyDescent="0.3">
      <c r="B538" s="41"/>
      <c r="C538" s="34"/>
      <c r="D538" s="34"/>
      <c r="E538" s="34"/>
      <c r="F538" s="34"/>
      <c r="G538" s="34"/>
      <c r="H538" s="34"/>
      <c r="I538" s="34"/>
      <c r="J538" s="34"/>
      <c r="K538" s="34"/>
    </row>
    <row r="539" spans="2:11" ht="24" customHeight="1" x14ac:dyDescent="0.25">
      <c r="B539" s="37" t="s">
        <v>208</v>
      </c>
      <c r="C539" s="38"/>
      <c r="D539" s="38"/>
      <c r="E539" s="38"/>
      <c r="F539" s="38"/>
      <c r="G539" s="38"/>
      <c r="H539" s="38"/>
      <c r="I539" s="38"/>
      <c r="J539" s="38"/>
      <c r="K539" s="38"/>
    </row>
    <row r="540" spans="2:11" ht="24" customHeight="1" x14ac:dyDescent="0.25">
      <c r="B540" s="31"/>
      <c r="C540" s="30" t="s">
        <v>53</v>
      </c>
      <c r="D540" s="30"/>
      <c r="E540" s="30"/>
      <c r="F540" s="30"/>
      <c r="G540" s="30"/>
      <c r="H540" s="30"/>
      <c r="I540" s="30"/>
      <c r="J540" s="30"/>
      <c r="K540" s="30"/>
    </row>
    <row r="541" spans="2:11" ht="24" customHeight="1" thickBot="1" x14ac:dyDescent="0.3">
      <c r="B541" s="31"/>
      <c r="C541" s="30" t="s">
        <v>69</v>
      </c>
      <c r="D541" s="30"/>
      <c r="E541" s="30"/>
      <c r="F541" s="30"/>
      <c r="G541" s="30"/>
      <c r="H541" s="30"/>
      <c r="I541" s="30"/>
      <c r="J541" s="30"/>
      <c r="K541" s="30"/>
    </row>
    <row r="542" spans="2:11" ht="24" customHeight="1" thickBot="1" x14ac:dyDescent="0.3">
      <c r="B542" s="31"/>
      <c r="C542" s="78"/>
      <c r="D542" s="79"/>
      <c r="E542" s="79"/>
      <c r="F542" s="79"/>
      <c r="G542" s="80"/>
      <c r="H542" s="30"/>
      <c r="I542" s="30"/>
      <c r="J542" s="30"/>
      <c r="K542" s="30"/>
    </row>
    <row r="543" spans="2:11" ht="24" customHeight="1" x14ac:dyDescent="0.25">
      <c r="B543" s="31"/>
      <c r="C543" s="30" t="s">
        <v>1</v>
      </c>
      <c r="D543" s="30"/>
      <c r="E543" s="30"/>
      <c r="F543" s="30"/>
      <c r="G543" s="30"/>
      <c r="H543" s="30"/>
      <c r="I543" s="30"/>
      <c r="J543" s="30"/>
      <c r="K543" s="30"/>
    </row>
    <row r="544" spans="2:11" ht="24" customHeight="1" x14ac:dyDescent="0.25">
      <c r="B544" s="31"/>
      <c r="C544" s="30"/>
      <c r="D544" s="30"/>
      <c r="E544" s="30"/>
      <c r="F544" s="30"/>
      <c r="G544" s="30"/>
      <c r="H544" s="30"/>
      <c r="I544" s="30"/>
      <c r="J544" s="30"/>
      <c r="K544" s="30"/>
    </row>
    <row r="545" spans="2:12" ht="24" customHeight="1" thickBot="1" x14ac:dyDescent="0.3">
      <c r="B545" s="31" t="s">
        <v>209</v>
      </c>
      <c r="C545" s="30"/>
      <c r="D545" s="30"/>
      <c r="E545" s="30"/>
      <c r="F545" s="30"/>
      <c r="G545" s="30"/>
      <c r="H545" s="30"/>
      <c r="I545" s="30"/>
      <c r="J545" s="30"/>
      <c r="K545" s="30"/>
    </row>
    <row r="546" spans="2:12" ht="24" customHeight="1" thickBot="1" x14ac:dyDescent="0.3">
      <c r="B546" s="31"/>
      <c r="C546" s="30" t="s">
        <v>213</v>
      </c>
      <c r="D546" s="78"/>
      <c r="E546" s="79"/>
      <c r="F546" s="79"/>
      <c r="G546" s="79"/>
      <c r="H546" s="80"/>
      <c r="I546" s="30"/>
      <c r="J546" s="30"/>
      <c r="K546" s="30"/>
    </row>
    <row r="547" spans="2:12" ht="24" customHeight="1" thickBot="1" x14ac:dyDescent="0.3">
      <c r="B547" s="31"/>
      <c r="C547" s="30" t="s">
        <v>212</v>
      </c>
      <c r="D547" s="78"/>
      <c r="E547" s="79"/>
      <c r="F547" s="79"/>
      <c r="G547" s="79"/>
      <c r="H547" s="80"/>
      <c r="I547" s="30"/>
      <c r="J547" s="30"/>
      <c r="K547" s="30"/>
    </row>
    <row r="548" spans="2:12" ht="24" customHeight="1" x14ac:dyDescent="0.25">
      <c r="B548" s="31"/>
      <c r="C548" s="30"/>
      <c r="D548" s="30"/>
      <c r="E548" s="30"/>
      <c r="F548" s="30"/>
      <c r="G548" s="30"/>
      <c r="H548" s="30"/>
      <c r="I548" s="30"/>
      <c r="J548" s="30"/>
      <c r="K548" s="30"/>
    </row>
    <row r="549" spans="2:12" ht="24" customHeight="1" thickBot="1" x14ac:dyDescent="0.3">
      <c r="B549" s="31" t="s">
        <v>210</v>
      </c>
      <c r="C549" s="30"/>
      <c r="D549" s="30"/>
      <c r="E549" s="30"/>
      <c r="F549" s="30"/>
      <c r="G549" s="30"/>
      <c r="H549" s="30"/>
      <c r="I549" s="30"/>
      <c r="J549" s="30"/>
      <c r="K549" s="30"/>
    </row>
    <row r="550" spans="2:12" ht="24" customHeight="1" thickBot="1" x14ac:dyDescent="0.3">
      <c r="B550" s="31"/>
      <c r="C550" s="30" t="s">
        <v>213</v>
      </c>
      <c r="D550" s="78"/>
      <c r="E550" s="79"/>
      <c r="F550" s="79"/>
      <c r="G550" s="79"/>
      <c r="H550" s="80"/>
      <c r="I550" s="30"/>
      <c r="J550" s="30"/>
      <c r="K550" s="30"/>
    </row>
    <row r="551" spans="2:12" ht="24" customHeight="1" thickBot="1" x14ac:dyDescent="0.3">
      <c r="B551" s="31"/>
      <c r="C551" s="30" t="s">
        <v>212</v>
      </c>
      <c r="D551" s="78"/>
      <c r="E551" s="79"/>
      <c r="F551" s="79"/>
      <c r="G551" s="79"/>
      <c r="H551" s="80"/>
      <c r="I551" s="30"/>
      <c r="J551" s="30"/>
      <c r="K551" s="30"/>
    </row>
    <row r="552" spans="2:12" ht="24" customHeight="1" x14ac:dyDescent="0.25">
      <c r="B552" s="31"/>
      <c r="C552" s="30"/>
      <c r="D552" s="30"/>
      <c r="E552" s="30"/>
      <c r="F552" s="30"/>
      <c r="G552" s="30"/>
      <c r="H552" s="30"/>
      <c r="I552" s="30"/>
      <c r="J552" s="30"/>
      <c r="K552" s="30"/>
    </row>
    <row r="553" spans="2:12" ht="24" customHeight="1" thickBot="1" x14ac:dyDescent="0.3">
      <c r="B553" s="50" t="s">
        <v>211</v>
      </c>
      <c r="C553" s="30"/>
      <c r="D553" s="30"/>
      <c r="E553" s="30"/>
      <c r="F553" s="30"/>
      <c r="G553" s="30"/>
      <c r="H553" s="30"/>
      <c r="I553" s="30"/>
      <c r="J553" s="30"/>
      <c r="K553" s="30"/>
    </row>
    <row r="554" spans="2:12" ht="24" customHeight="1" thickBot="1" x14ac:dyDescent="0.3">
      <c r="B554" s="31"/>
      <c r="C554" s="30" t="s">
        <v>213</v>
      </c>
      <c r="D554" s="78"/>
      <c r="E554" s="79"/>
      <c r="F554" s="79"/>
      <c r="G554" s="79"/>
      <c r="H554" s="80"/>
      <c r="I554" s="30"/>
      <c r="J554" s="30"/>
      <c r="K554" s="30"/>
    </row>
    <row r="555" spans="2:12" ht="24" customHeight="1" thickBot="1" x14ac:dyDescent="0.3">
      <c r="B555" s="31"/>
      <c r="C555" s="30" t="s">
        <v>212</v>
      </c>
      <c r="D555" s="78"/>
      <c r="E555" s="79"/>
      <c r="F555" s="79"/>
      <c r="G555" s="79"/>
      <c r="H555" s="80"/>
      <c r="I555" s="30"/>
      <c r="J555" s="30"/>
      <c r="K555" s="30"/>
    </row>
    <row r="556" spans="2:12" ht="24" customHeight="1" thickBot="1" x14ac:dyDescent="0.3">
      <c r="B556" s="41"/>
      <c r="C556" s="34"/>
      <c r="D556" s="34"/>
      <c r="E556" s="34"/>
      <c r="F556" s="34"/>
      <c r="G556" s="34"/>
      <c r="H556" s="34"/>
      <c r="I556" s="34"/>
      <c r="J556" s="34"/>
      <c r="K556" s="34"/>
    </row>
    <row r="557" spans="2:12" ht="24" customHeight="1" thickBot="1" x14ac:dyDescent="0.3">
      <c r="B557" s="66" t="s">
        <v>25</v>
      </c>
      <c r="C557" s="54"/>
      <c r="D557" s="54"/>
      <c r="E557" s="54"/>
      <c r="F557" s="54"/>
      <c r="G557" s="54"/>
      <c r="H557" s="54"/>
      <c r="I557" s="54"/>
      <c r="J557" s="54"/>
      <c r="K557" s="54"/>
      <c r="L557" s="67" t="s">
        <v>33</v>
      </c>
    </row>
    <row r="558" spans="2:12" ht="24" customHeight="1" x14ac:dyDescent="0.25">
      <c r="B558" s="37" t="s">
        <v>214</v>
      </c>
      <c r="C558" s="38"/>
      <c r="D558" s="38"/>
      <c r="E558" s="38"/>
      <c r="F558" s="38"/>
      <c r="G558" s="38"/>
      <c r="H558" s="38"/>
      <c r="I558" s="38"/>
      <c r="J558" s="38"/>
      <c r="K558" s="38"/>
    </row>
    <row r="559" spans="2:12" ht="24" customHeight="1" x14ac:dyDescent="0.25">
      <c r="B559" s="31"/>
      <c r="C559" s="30" t="s">
        <v>53</v>
      </c>
      <c r="E559" s="30"/>
      <c r="F559" s="30"/>
      <c r="G559" s="30"/>
      <c r="H559" s="30"/>
      <c r="I559" s="30"/>
      <c r="J559" s="30"/>
      <c r="K559" s="30"/>
    </row>
    <row r="560" spans="2:12" ht="24" customHeight="1" thickBot="1" x14ac:dyDescent="0.3">
      <c r="B560" s="31"/>
      <c r="C560" s="30" t="s">
        <v>69</v>
      </c>
      <c r="D560" s="30"/>
      <c r="E560" s="30"/>
      <c r="F560" s="30"/>
      <c r="G560" s="30"/>
      <c r="H560" s="30"/>
      <c r="I560" s="30"/>
      <c r="J560" s="30"/>
      <c r="K560" s="30"/>
    </row>
    <row r="561" spans="2:17" ht="24" customHeight="1" thickBot="1" x14ac:dyDescent="0.3">
      <c r="B561" s="31"/>
      <c r="C561" s="78"/>
      <c r="D561" s="79"/>
      <c r="E561" s="79"/>
      <c r="F561" s="79"/>
      <c r="G561" s="80"/>
      <c r="H561" s="30"/>
      <c r="I561" s="30"/>
      <c r="J561" s="30"/>
      <c r="K561" s="30"/>
    </row>
    <row r="562" spans="2:17" ht="24" customHeight="1" x14ac:dyDescent="0.25">
      <c r="B562" s="31"/>
      <c r="C562" s="30" t="s">
        <v>1</v>
      </c>
      <c r="D562" s="30"/>
      <c r="E562" s="30"/>
      <c r="F562" s="30"/>
      <c r="G562" s="30"/>
      <c r="H562" s="30"/>
      <c r="I562" s="30"/>
      <c r="J562" s="30"/>
      <c r="K562" s="30"/>
    </row>
    <row r="563" spans="2:17" ht="24" customHeight="1" x14ac:dyDescent="0.25">
      <c r="B563" s="51"/>
      <c r="C563" s="36"/>
      <c r="D563" s="36"/>
      <c r="E563" s="36"/>
      <c r="F563" s="36"/>
      <c r="G563" s="36"/>
      <c r="H563" s="36"/>
      <c r="I563" s="36"/>
      <c r="J563" s="36"/>
      <c r="K563" s="36"/>
    </row>
    <row r="564" spans="2:17" ht="33" customHeight="1" x14ac:dyDescent="0.25">
      <c r="B564" s="81" t="s">
        <v>215</v>
      </c>
      <c r="C564" s="82"/>
      <c r="D564" s="82"/>
      <c r="E564" s="82"/>
      <c r="F564" s="82"/>
      <c r="G564" s="82"/>
      <c r="H564" s="82"/>
      <c r="I564" s="82"/>
      <c r="J564" s="82"/>
      <c r="K564" s="82"/>
    </row>
    <row r="565" spans="2:17" ht="24" customHeight="1" x14ac:dyDescent="0.25">
      <c r="B565" s="51"/>
      <c r="C565" s="52" t="s">
        <v>216</v>
      </c>
      <c r="D565" s="36"/>
      <c r="E565" s="36"/>
      <c r="F565" s="36"/>
      <c r="G565" s="36"/>
      <c r="H565" s="36"/>
      <c r="I565" s="36"/>
      <c r="J565" s="36"/>
      <c r="K565" s="36"/>
    </row>
    <row r="566" spans="2:17" ht="24" customHeight="1" x14ac:dyDescent="0.25">
      <c r="B566" s="31"/>
      <c r="C566" s="30" t="s">
        <v>119</v>
      </c>
      <c r="D566" s="30"/>
      <c r="E566" s="30"/>
      <c r="F566" s="30"/>
      <c r="G566" s="30"/>
      <c r="H566" s="30"/>
      <c r="I566" s="30"/>
      <c r="J566" s="30"/>
      <c r="K566" s="30"/>
      <c r="N566" t="b">
        <v>0</v>
      </c>
      <c r="Q566" s="68">
        <f>IF(N566=TRUE,0.08%,0)</f>
        <v>0</v>
      </c>
    </row>
    <row r="567" spans="2:17" ht="24" customHeight="1" x14ac:dyDescent="0.25">
      <c r="B567" s="31"/>
      <c r="C567" s="30" t="s">
        <v>120</v>
      </c>
      <c r="D567" s="30"/>
      <c r="E567" s="30"/>
      <c r="F567" s="30"/>
      <c r="G567" s="30"/>
      <c r="H567" s="30"/>
      <c r="I567" s="30"/>
      <c r="J567" s="30"/>
      <c r="K567" s="30"/>
      <c r="N567" t="b">
        <v>0</v>
      </c>
      <c r="Q567" s="68">
        <f t="shared" ref="Q567:Q577" si="15">IF(N567=TRUE,0.08%,0)</f>
        <v>0</v>
      </c>
    </row>
    <row r="568" spans="2:17" ht="24" customHeight="1" x14ac:dyDescent="0.25">
      <c r="B568" s="31"/>
      <c r="C568" s="30" t="s">
        <v>121</v>
      </c>
      <c r="D568" s="30"/>
      <c r="E568" s="30"/>
      <c r="F568" s="30"/>
      <c r="G568" s="30"/>
      <c r="H568" s="30"/>
      <c r="I568" s="30"/>
      <c r="J568" s="30"/>
      <c r="K568" s="30"/>
      <c r="N568" t="b">
        <v>0</v>
      </c>
      <c r="Q568" s="68">
        <f t="shared" si="15"/>
        <v>0</v>
      </c>
    </row>
    <row r="569" spans="2:17" ht="24" customHeight="1" x14ac:dyDescent="0.25">
      <c r="B569" s="31"/>
      <c r="C569" s="30" t="s">
        <v>122</v>
      </c>
      <c r="D569" s="30"/>
      <c r="E569" s="30"/>
      <c r="F569" s="30"/>
      <c r="G569" s="30"/>
      <c r="H569" s="30"/>
      <c r="I569" s="30"/>
      <c r="J569" s="30"/>
      <c r="K569" s="30"/>
      <c r="N569" t="b">
        <v>0</v>
      </c>
      <c r="Q569" s="68">
        <f t="shared" si="15"/>
        <v>0</v>
      </c>
    </row>
    <row r="570" spans="2:17" ht="24" customHeight="1" x14ac:dyDescent="0.25">
      <c r="B570" s="31"/>
      <c r="C570" s="30" t="s">
        <v>123</v>
      </c>
      <c r="D570" s="30"/>
      <c r="E570" s="30"/>
      <c r="F570" s="30"/>
      <c r="G570" s="30"/>
      <c r="H570" s="30"/>
      <c r="I570" s="30"/>
      <c r="J570" s="30"/>
      <c r="K570" s="30"/>
      <c r="N570" t="b">
        <v>0</v>
      </c>
      <c r="Q570" s="68">
        <f t="shared" si="15"/>
        <v>0</v>
      </c>
    </row>
    <row r="571" spans="2:17" ht="24" customHeight="1" x14ac:dyDescent="0.25">
      <c r="B571" s="31"/>
      <c r="C571" s="30" t="s">
        <v>217</v>
      </c>
      <c r="D571" s="30"/>
      <c r="E571" s="30"/>
      <c r="F571" s="30"/>
      <c r="G571" s="30"/>
      <c r="H571" s="30"/>
      <c r="I571" s="30"/>
      <c r="J571" s="30"/>
      <c r="K571" s="30"/>
      <c r="N571" t="b">
        <v>0</v>
      </c>
      <c r="Q571" s="68">
        <f t="shared" si="15"/>
        <v>0</v>
      </c>
    </row>
    <row r="572" spans="2:17" ht="24" customHeight="1" x14ac:dyDescent="0.25">
      <c r="B572" s="31"/>
      <c r="C572" s="30" t="s">
        <v>124</v>
      </c>
      <c r="D572" s="30"/>
      <c r="E572" s="30"/>
      <c r="F572" s="30"/>
      <c r="G572" s="30"/>
      <c r="H572" s="30"/>
      <c r="I572" s="30"/>
      <c r="J572" s="30"/>
      <c r="K572" s="30"/>
      <c r="N572" t="b">
        <v>0</v>
      </c>
      <c r="Q572" s="68">
        <f t="shared" si="15"/>
        <v>0</v>
      </c>
    </row>
    <row r="573" spans="2:17" ht="24" customHeight="1" x14ac:dyDescent="0.25">
      <c r="B573" s="31"/>
      <c r="C573" s="30" t="s">
        <v>125</v>
      </c>
      <c r="D573" s="30"/>
      <c r="E573" s="30"/>
      <c r="F573" s="30"/>
      <c r="G573" s="30"/>
      <c r="H573" s="30"/>
      <c r="I573" s="30"/>
      <c r="J573" s="30"/>
      <c r="K573" s="30"/>
      <c r="N573" t="b">
        <v>0</v>
      </c>
      <c r="Q573" s="68">
        <f t="shared" si="15"/>
        <v>0</v>
      </c>
    </row>
    <row r="574" spans="2:17" ht="24" customHeight="1" x14ac:dyDescent="0.25">
      <c r="B574" s="31"/>
      <c r="C574" s="30" t="s">
        <v>126</v>
      </c>
      <c r="D574" s="30"/>
      <c r="E574" s="30"/>
      <c r="F574" s="30"/>
      <c r="G574" s="30"/>
      <c r="H574" s="30"/>
      <c r="I574" s="30"/>
      <c r="J574" s="30"/>
      <c r="K574" s="30"/>
      <c r="N574" t="b">
        <v>0</v>
      </c>
      <c r="Q574" s="68">
        <f t="shared" si="15"/>
        <v>0</v>
      </c>
    </row>
    <row r="575" spans="2:17" ht="24" customHeight="1" x14ac:dyDescent="0.25">
      <c r="B575" s="31"/>
      <c r="C575" s="30" t="s">
        <v>127</v>
      </c>
      <c r="D575" s="30"/>
      <c r="E575" s="30"/>
      <c r="F575" s="30"/>
      <c r="G575" s="30"/>
      <c r="H575" s="30"/>
      <c r="I575" s="30"/>
      <c r="J575" s="30"/>
      <c r="K575" s="30"/>
      <c r="N575" t="b">
        <v>0</v>
      </c>
      <c r="Q575" s="68">
        <f t="shared" si="15"/>
        <v>0</v>
      </c>
    </row>
    <row r="576" spans="2:17" ht="24" customHeight="1" x14ac:dyDescent="0.25">
      <c r="B576" s="31"/>
      <c r="C576" s="30" t="s">
        <v>128</v>
      </c>
      <c r="D576" s="30"/>
      <c r="E576" s="30"/>
      <c r="F576" s="30"/>
      <c r="G576" s="30"/>
      <c r="H576" s="30"/>
      <c r="I576" s="30"/>
      <c r="J576" s="30"/>
      <c r="K576" s="30"/>
      <c r="N576" t="b">
        <v>0</v>
      </c>
      <c r="Q576" s="68">
        <f t="shared" si="15"/>
        <v>0</v>
      </c>
    </row>
    <row r="577" spans="2:17" ht="24" customHeight="1" x14ac:dyDescent="0.25">
      <c r="B577" s="31"/>
      <c r="C577" s="30" t="s">
        <v>129</v>
      </c>
      <c r="D577" s="30"/>
      <c r="E577" s="30"/>
      <c r="F577" s="30"/>
      <c r="G577" s="30"/>
      <c r="H577" s="30"/>
      <c r="I577" s="30"/>
      <c r="J577" s="30"/>
      <c r="K577" s="30"/>
      <c r="N577" t="b">
        <v>0</v>
      </c>
      <c r="Q577" s="68">
        <f t="shared" si="15"/>
        <v>0</v>
      </c>
    </row>
    <row r="578" spans="2:17" ht="24" customHeight="1" x14ac:dyDescent="0.25">
      <c r="B578" s="49"/>
      <c r="C578" s="43"/>
      <c r="D578" s="43"/>
      <c r="E578" s="43"/>
      <c r="F578" s="43"/>
      <c r="G578" s="43"/>
      <c r="H578" s="43"/>
      <c r="I578" s="43"/>
      <c r="J578" s="43"/>
      <c r="K578" s="43"/>
    </row>
    <row r="579" spans="2:17" ht="24" customHeight="1" x14ac:dyDescent="0.25">
      <c r="B579" s="51"/>
      <c r="C579" s="52" t="s">
        <v>218</v>
      </c>
      <c r="D579" s="36"/>
      <c r="E579" s="36"/>
      <c r="F579" s="36"/>
      <c r="G579" s="36"/>
      <c r="H579" s="36"/>
      <c r="I579" s="36"/>
      <c r="J579" s="36"/>
      <c r="K579" s="36"/>
    </row>
    <row r="580" spans="2:17" ht="24" customHeight="1" x14ac:dyDescent="0.25">
      <c r="B580" s="31"/>
      <c r="C580" s="30" t="s">
        <v>218</v>
      </c>
      <c r="D580" s="30"/>
      <c r="E580" s="30"/>
      <c r="F580" s="30"/>
      <c r="G580" s="30"/>
      <c r="H580" s="30"/>
      <c r="I580" s="30"/>
      <c r="J580" s="30"/>
      <c r="K580" s="30"/>
      <c r="N580" t="b">
        <v>0</v>
      </c>
      <c r="Q580" s="68">
        <f>IF(N580=TRUE,1%,0)</f>
        <v>0</v>
      </c>
    </row>
    <row r="581" spans="2:17" ht="24" customHeight="1" x14ac:dyDescent="0.25">
      <c r="B581" s="49"/>
      <c r="C581" s="43"/>
      <c r="D581" s="43"/>
      <c r="E581" s="43"/>
      <c r="F581" s="43"/>
      <c r="G581" s="43"/>
      <c r="H581" s="43"/>
      <c r="I581" s="43"/>
      <c r="J581" s="43"/>
      <c r="K581" s="43"/>
    </row>
    <row r="582" spans="2:17" ht="24" customHeight="1" x14ac:dyDescent="0.25">
      <c r="B582" s="49"/>
      <c r="C582" s="53" t="s">
        <v>219</v>
      </c>
      <c r="D582" s="43"/>
      <c r="E582" s="43"/>
      <c r="F582" s="43"/>
      <c r="G582" s="43"/>
      <c r="H582" s="43"/>
      <c r="I582" s="43"/>
      <c r="J582" s="43"/>
      <c r="K582" s="43"/>
    </row>
    <row r="583" spans="2:17" ht="24" customHeight="1" x14ac:dyDescent="0.25">
      <c r="B583" s="31"/>
      <c r="C583" s="43" t="s">
        <v>157</v>
      </c>
      <c r="D583" s="43"/>
      <c r="E583" s="43"/>
      <c r="F583" s="43"/>
      <c r="G583" s="43"/>
      <c r="H583" s="43"/>
      <c r="I583" s="43"/>
      <c r="J583" s="43"/>
      <c r="K583" s="43"/>
      <c r="N583" t="b">
        <v>0</v>
      </c>
      <c r="Q583" s="68">
        <f>IF(N583=TRUE,0.1%,0)</f>
        <v>0</v>
      </c>
    </row>
    <row r="584" spans="2:17" ht="24" customHeight="1" x14ac:dyDescent="0.25">
      <c r="B584" s="31"/>
      <c r="C584" s="43" t="s">
        <v>158</v>
      </c>
      <c r="D584" s="43"/>
      <c r="E584" s="43"/>
      <c r="F584" s="43"/>
      <c r="G584" s="43"/>
      <c r="H584" s="43"/>
      <c r="I584" s="43"/>
      <c r="J584" s="43"/>
      <c r="K584" s="43"/>
      <c r="N584" t="b">
        <v>0</v>
      </c>
      <c r="Q584" s="68">
        <f t="shared" ref="Q584:Q592" si="16">IF(N584=TRUE,0.1%,0)</f>
        <v>0</v>
      </c>
    </row>
    <row r="585" spans="2:17" ht="24" customHeight="1" x14ac:dyDescent="0.25">
      <c r="B585" s="31"/>
      <c r="C585" s="43" t="s">
        <v>159</v>
      </c>
      <c r="D585" s="43"/>
      <c r="E585" s="43"/>
      <c r="F585" s="43"/>
      <c r="G585" s="43"/>
      <c r="H585" s="43"/>
      <c r="I585" s="43"/>
      <c r="J585" s="43"/>
      <c r="K585" s="43"/>
      <c r="N585" t="b">
        <v>0</v>
      </c>
      <c r="Q585" s="68">
        <f t="shared" si="16"/>
        <v>0</v>
      </c>
    </row>
    <row r="586" spans="2:17" ht="24" customHeight="1" x14ac:dyDescent="0.25">
      <c r="B586" s="31"/>
      <c r="C586" s="43" t="s">
        <v>160</v>
      </c>
      <c r="D586" s="43"/>
      <c r="E586" s="43"/>
      <c r="F586" s="43"/>
      <c r="G586" s="43"/>
      <c r="H586" s="43"/>
      <c r="I586" s="43"/>
      <c r="J586" s="43"/>
      <c r="K586" s="43"/>
      <c r="N586" t="b">
        <v>0</v>
      </c>
      <c r="Q586" s="68">
        <f t="shared" si="16"/>
        <v>0</v>
      </c>
    </row>
    <row r="587" spans="2:17" ht="24" customHeight="1" x14ac:dyDescent="0.25">
      <c r="B587" s="31"/>
      <c r="C587" s="43" t="s">
        <v>161</v>
      </c>
      <c r="D587" s="43"/>
      <c r="E587" s="43"/>
      <c r="F587" s="43"/>
      <c r="G587" s="43"/>
      <c r="H587" s="43"/>
      <c r="I587" s="43"/>
      <c r="J587" s="43"/>
      <c r="K587" s="43"/>
      <c r="N587" t="b">
        <v>0</v>
      </c>
      <c r="Q587" s="68">
        <f t="shared" si="16"/>
        <v>0</v>
      </c>
    </row>
    <row r="588" spans="2:17" ht="24" customHeight="1" x14ac:dyDescent="0.25">
      <c r="B588" s="31"/>
      <c r="C588" s="43" t="s">
        <v>162</v>
      </c>
      <c r="D588" s="43"/>
      <c r="E588" s="43"/>
      <c r="F588" s="43"/>
      <c r="G588" s="43"/>
      <c r="H588" s="43"/>
      <c r="I588" s="43"/>
      <c r="J588" s="43"/>
      <c r="K588" s="43"/>
      <c r="N588" t="b">
        <v>0</v>
      </c>
      <c r="Q588" s="68">
        <f t="shared" si="16"/>
        <v>0</v>
      </c>
    </row>
    <row r="589" spans="2:17" ht="24" customHeight="1" x14ac:dyDescent="0.25">
      <c r="B589" s="31"/>
      <c r="C589" s="43" t="s">
        <v>163</v>
      </c>
      <c r="D589" s="43"/>
      <c r="E589" s="43"/>
      <c r="F589" s="43"/>
      <c r="G589" s="43"/>
      <c r="H589" s="43"/>
      <c r="I589" s="43"/>
      <c r="J589" s="43"/>
      <c r="K589" s="43"/>
      <c r="N589" t="b">
        <v>0</v>
      </c>
      <c r="Q589" s="68">
        <f t="shared" si="16"/>
        <v>0</v>
      </c>
    </row>
    <row r="590" spans="2:17" ht="24" customHeight="1" x14ac:dyDescent="0.25">
      <c r="B590" s="31"/>
      <c r="C590" s="43" t="s">
        <v>164</v>
      </c>
      <c r="D590" s="43"/>
      <c r="E590" s="43"/>
      <c r="F590" s="43"/>
      <c r="G590" s="43"/>
      <c r="H590" s="43"/>
      <c r="I590" s="43"/>
      <c r="J590" s="43"/>
      <c r="K590" s="43"/>
      <c r="N590" t="b">
        <v>0</v>
      </c>
      <c r="Q590" s="68">
        <f t="shared" si="16"/>
        <v>0</v>
      </c>
    </row>
    <row r="591" spans="2:17" ht="24" customHeight="1" x14ac:dyDescent="0.25">
      <c r="B591" s="31"/>
      <c r="C591" s="43" t="s">
        <v>165</v>
      </c>
      <c r="D591" s="43"/>
      <c r="E591" s="43"/>
      <c r="F591" s="43"/>
      <c r="G591" s="43"/>
      <c r="H591" s="43"/>
      <c r="I591" s="43"/>
      <c r="J591" s="43"/>
      <c r="K591" s="43"/>
      <c r="N591" t="b">
        <v>0</v>
      </c>
      <c r="Q591" s="68">
        <f t="shared" si="16"/>
        <v>0</v>
      </c>
    </row>
    <row r="592" spans="2:17" ht="24" customHeight="1" x14ac:dyDescent="0.25">
      <c r="B592" s="31"/>
      <c r="C592" s="30" t="s">
        <v>166</v>
      </c>
      <c r="D592" s="30"/>
      <c r="E592" s="30"/>
      <c r="F592" s="30"/>
      <c r="G592" s="30"/>
      <c r="H592" s="30"/>
      <c r="I592" s="30"/>
      <c r="J592" s="30"/>
      <c r="K592" s="30"/>
      <c r="N592" t="b">
        <v>0</v>
      </c>
      <c r="Q592" s="68">
        <f t="shared" si="16"/>
        <v>0</v>
      </c>
    </row>
    <row r="593" spans="2:17" ht="24" customHeight="1" x14ac:dyDescent="0.25">
      <c r="B593" s="31"/>
      <c r="C593" s="30"/>
      <c r="D593" s="30"/>
      <c r="E593" s="30"/>
      <c r="F593" s="30"/>
      <c r="G593" s="30"/>
      <c r="H593" s="30"/>
      <c r="I593" s="30"/>
      <c r="J593" s="30"/>
      <c r="K593" s="30"/>
    </row>
    <row r="594" spans="2:17" ht="24" customHeight="1" x14ac:dyDescent="0.25">
      <c r="B594" s="49"/>
      <c r="C594" s="53" t="s">
        <v>220</v>
      </c>
      <c r="D594" s="30"/>
      <c r="E594" s="30"/>
      <c r="F594" s="30"/>
      <c r="G594" s="30"/>
      <c r="H594" s="30"/>
      <c r="I594" s="30"/>
      <c r="J594" s="30"/>
      <c r="K594" s="30"/>
    </row>
    <row r="595" spans="2:17" ht="24" customHeight="1" x14ac:dyDescent="0.25">
      <c r="B595" s="31"/>
      <c r="C595" s="43" t="s">
        <v>171</v>
      </c>
      <c r="D595" s="30"/>
      <c r="E595" s="30"/>
      <c r="F595" s="30"/>
      <c r="G595" s="30"/>
      <c r="H595" s="30"/>
      <c r="I595" s="30"/>
      <c r="J595" s="30"/>
      <c r="K595" s="30"/>
      <c r="N595" t="b">
        <v>0</v>
      </c>
      <c r="Q595" s="68">
        <f>IF(N595=TRUE,0.07%,0)</f>
        <v>0</v>
      </c>
    </row>
    <row r="596" spans="2:17" ht="24" customHeight="1" x14ac:dyDescent="0.25">
      <c r="B596" s="31"/>
      <c r="C596" s="43" t="s">
        <v>172</v>
      </c>
      <c r="D596" s="30"/>
      <c r="E596" s="30"/>
      <c r="F596" s="30"/>
      <c r="G596" s="30"/>
      <c r="H596" s="30"/>
      <c r="I596" s="30"/>
      <c r="J596" s="30"/>
      <c r="K596" s="30"/>
      <c r="N596" t="b">
        <v>0</v>
      </c>
      <c r="Q596" s="68">
        <f t="shared" ref="Q596:Q609" si="17">IF(N596=TRUE,0.07%,0)</f>
        <v>0</v>
      </c>
    </row>
    <row r="597" spans="2:17" ht="24" customHeight="1" x14ac:dyDescent="0.25">
      <c r="B597" s="31"/>
      <c r="C597" s="43" t="s">
        <v>173</v>
      </c>
      <c r="D597" s="30"/>
      <c r="E597" s="30"/>
      <c r="F597" s="30"/>
      <c r="G597" s="30"/>
      <c r="H597" s="30"/>
      <c r="I597" s="30"/>
      <c r="J597" s="30"/>
      <c r="K597" s="30"/>
      <c r="N597" t="b">
        <v>0</v>
      </c>
      <c r="Q597" s="68">
        <f t="shared" si="17"/>
        <v>0</v>
      </c>
    </row>
    <row r="598" spans="2:17" ht="24" customHeight="1" x14ac:dyDescent="0.25">
      <c r="B598" s="31"/>
      <c r="C598" s="43" t="s">
        <v>174</v>
      </c>
      <c r="D598" s="30"/>
      <c r="E598" s="30"/>
      <c r="F598" s="30"/>
      <c r="G598" s="30"/>
      <c r="H598" s="30"/>
      <c r="I598" s="30"/>
      <c r="J598" s="30"/>
      <c r="K598" s="30"/>
      <c r="N598" t="b">
        <v>0</v>
      </c>
      <c r="Q598" s="68">
        <f t="shared" si="17"/>
        <v>0</v>
      </c>
    </row>
    <row r="599" spans="2:17" ht="24" customHeight="1" x14ac:dyDescent="0.25">
      <c r="B599" s="31"/>
      <c r="C599" s="43" t="s">
        <v>221</v>
      </c>
      <c r="D599" s="30"/>
      <c r="E599" s="30"/>
      <c r="F599" s="30"/>
      <c r="G599" s="30"/>
      <c r="H599" s="30"/>
      <c r="I599" s="30"/>
      <c r="J599" s="30"/>
      <c r="K599" s="30"/>
      <c r="N599" t="b">
        <v>0</v>
      </c>
      <c r="Q599" s="68">
        <f t="shared" si="17"/>
        <v>0</v>
      </c>
    </row>
    <row r="600" spans="2:17" ht="24" customHeight="1" x14ac:dyDescent="0.25">
      <c r="B600" s="31"/>
      <c r="C600" s="43" t="s">
        <v>176</v>
      </c>
      <c r="D600" s="30"/>
      <c r="E600" s="30"/>
      <c r="F600" s="30"/>
      <c r="G600" s="30"/>
      <c r="H600" s="30"/>
      <c r="I600" s="30"/>
      <c r="J600" s="30"/>
      <c r="K600" s="30"/>
      <c r="N600" t="b">
        <v>0</v>
      </c>
      <c r="Q600" s="68">
        <f t="shared" si="17"/>
        <v>0</v>
      </c>
    </row>
    <row r="601" spans="2:17" ht="24" customHeight="1" x14ac:dyDescent="0.25">
      <c r="B601" s="31"/>
      <c r="C601" s="43" t="s">
        <v>177</v>
      </c>
      <c r="D601" s="30"/>
      <c r="E601" s="30"/>
      <c r="F601" s="30"/>
      <c r="G601" s="30"/>
      <c r="H601" s="30"/>
      <c r="I601" s="30"/>
      <c r="J601" s="30"/>
      <c r="K601" s="30"/>
      <c r="N601" t="b">
        <v>0</v>
      </c>
      <c r="Q601" s="68">
        <f t="shared" si="17"/>
        <v>0</v>
      </c>
    </row>
    <row r="602" spans="2:17" ht="24" customHeight="1" x14ac:dyDescent="0.25">
      <c r="B602" s="31"/>
      <c r="C602" s="43" t="s">
        <v>178</v>
      </c>
      <c r="D602" s="30"/>
      <c r="E602" s="30"/>
      <c r="F602" s="30"/>
      <c r="G602" s="30"/>
      <c r="H602" s="30"/>
      <c r="I602" s="30"/>
      <c r="J602" s="30"/>
      <c r="K602" s="30"/>
      <c r="N602" t="b">
        <v>0</v>
      </c>
      <c r="Q602" s="68">
        <f t="shared" si="17"/>
        <v>0</v>
      </c>
    </row>
    <row r="603" spans="2:17" ht="24" customHeight="1" x14ac:dyDescent="0.25">
      <c r="B603" s="31"/>
      <c r="C603" s="43" t="s">
        <v>179</v>
      </c>
      <c r="D603" s="30"/>
      <c r="E603" s="30"/>
      <c r="F603" s="30"/>
      <c r="G603" s="30"/>
      <c r="H603" s="30"/>
      <c r="I603" s="30"/>
      <c r="J603" s="30"/>
      <c r="K603" s="30"/>
      <c r="N603" t="b">
        <v>0</v>
      </c>
      <c r="Q603" s="68">
        <f t="shared" si="17"/>
        <v>0</v>
      </c>
    </row>
    <row r="604" spans="2:17" ht="24" customHeight="1" x14ac:dyDescent="0.25">
      <c r="B604" s="31"/>
      <c r="C604" s="30" t="s">
        <v>180</v>
      </c>
      <c r="D604" s="30"/>
      <c r="E604" s="30"/>
      <c r="F604" s="30"/>
      <c r="G604" s="30"/>
      <c r="H604" s="30"/>
      <c r="I604" s="30"/>
      <c r="J604" s="30"/>
      <c r="K604" s="30"/>
      <c r="N604" t="b">
        <v>0</v>
      </c>
      <c r="Q604" s="68">
        <f t="shared" si="17"/>
        <v>0</v>
      </c>
    </row>
    <row r="605" spans="2:17" ht="24" customHeight="1" x14ac:dyDescent="0.25">
      <c r="B605" s="31"/>
      <c r="C605" s="30" t="s">
        <v>222</v>
      </c>
      <c r="D605" s="30"/>
      <c r="E605" s="30"/>
      <c r="F605" s="30"/>
      <c r="G605" s="30"/>
      <c r="H605" s="30"/>
      <c r="I605" s="30"/>
      <c r="J605" s="30"/>
      <c r="K605" s="30"/>
      <c r="N605" t="b">
        <v>0</v>
      </c>
      <c r="Q605" s="68">
        <f t="shared" si="17"/>
        <v>0</v>
      </c>
    </row>
    <row r="606" spans="2:17" ht="24" customHeight="1" x14ac:dyDescent="0.25">
      <c r="B606" s="31"/>
      <c r="C606" s="30" t="s">
        <v>182</v>
      </c>
      <c r="D606" s="30"/>
      <c r="E606" s="30"/>
      <c r="F606" s="30"/>
      <c r="G606" s="30"/>
      <c r="H606" s="30"/>
      <c r="I606" s="30"/>
      <c r="J606" s="30"/>
      <c r="K606" s="30"/>
      <c r="N606" t="b">
        <v>0</v>
      </c>
      <c r="Q606" s="68">
        <f t="shared" si="17"/>
        <v>0</v>
      </c>
    </row>
    <row r="607" spans="2:17" ht="24" customHeight="1" x14ac:dyDescent="0.25">
      <c r="B607" s="31"/>
      <c r="C607" s="30" t="s">
        <v>183</v>
      </c>
      <c r="D607" s="30"/>
      <c r="E607" s="30"/>
      <c r="F607" s="30"/>
      <c r="G607" s="30"/>
      <c r="H607" s="30"/>
      <c r="I607" s="30"/>
      <c r="J607" s="30"/>
      <c r="K607" s="30"/>
      <c r="N607" t="b">
        <v>0</v>
      </c>
      <c r="Q607" s="68">
        <f t="shared" si="17"/>
        <v>0</v>
      </c>
    </row>
    <row r="608" spans="2:17" ht="24" customHeight="1" x14ac:dyDescent="0.25">
      <c r="B608" s="31"/>
      <c r="C608" s="30" t="s">
        <v>184</v>
      </c>
      <c r="D608" s="30"/>
      <c r="E608" s="30"/>
      <c r="F608" s="30"/>
      <c r="G608" s="30"/>
      <c r="H608" s="30"/>
      <c r="I608" s="30"/>
      <c r="J608" s="30"/>
      <c r="K608" s="30"/>
      <c r="N608" t="b">
        <v>0</v>
      </c>
      <c r="Q608" s="68">
        <f t="shared" si="17"/>
        <v>0</v>
      </c>
    </row>
    <row r="609" spans="2:17" ht="24" customHeight="1" thickBot="1" x14ac:dyDescent="0.3">
      <c r="B609" s="31"/>
      <c r="C609" s="30" t="s">
        <v>223</v>
      </c>
      <c r="D609" s="30"/>
      <c r="E609" s="30"/>
      <c r="F609" s="30"/>
      <c r="G609" s="30"/>
      <c r="H609" s="30"/>
      <c r="I609" s="30"/>
      <c r="J609" s="30"/>
      <c r="K609" s="30"/>
      <c r="N609" t="b">
        <v>0</v>
      </c>
      <c r="Q609" s="68">
        <f t="shared" si="17"/>
        <v>0</v>
      </c>
    </row>
    <row r="610" spans="2:17" ht="24" customHeight="1" thickBot="1" x14ac:dyDescent="0.3">
      <c r="B610" s="31"/>
      <c r="C610" s="78"/>
      <c r="D610" s="79"/>
      <c r="E610" s="79"/>
      <c r="F610" s="79"/>
      <c r="G610" s="80"/>
      <c r="H610" s="30"/>
      <c r="I610" s="30"/>
      <c r="J610" s="30"/>
      <c r="K610" s="30"/>
    </row>
    <row r="611" spans="2:17" ht="24" customHeight="1" x14ac:dyDescent="0.25">
      <c r="B611" s="31"/>
      <c r="C611" s="30"/>
      <c r="D611" s="30"/>
      <c r="E611" s="30"/>
      <c r="F611" s="30"/>
      <c r="G611" s="30"/>
      <c r="H611" s="30"/>
      <c r="I611" s="30"/>
      <c r="J611" s="30"/>
      <c r="K611" s="30"/>
    </row>
    <row r="612" spans="2:17" ht="24" customHeight="1" x14ac:dyDescent="0.25">
      <c r="B612" s="49"/>
      <c r="C612" s="53" t="s">
        <v>224</v>
      </c>
      <c r="D612" s="30"/>
      <c r="E612" s="30"/>
      <c r="F612" s="30"/>
      <c r="G612" s="30"/>
      <c r="H612" s="30"/>
      <c r="I612" s="30"/>
      <c r="J612" s="30"/>
      <c r="K612" s="30"/>
    </row>
    <row r="613" spans="2:17" ht="24" customHeight="1" x14ac:dyDescent="0.25">
      <c r="B613" s="31"/>
      <c r="C613" s="43" t="s">
        <v>225</v>
      </c>
      <c r="D613" s="30"/>
      <c r="E613" s="30"/>
      <c r="F613" s="30"/>
      <c r="G613" s="30"/>
      <c r="H613" s="30"/>
      <c r="I613" s="30"/>
      <c r="J613" s="30"/>
      <c r="K613" s="30"/>
      <c r="N613" t="b">
        <v>0</v>
      </c>
      <c r="Q613" s="68">
        <f>IF(N613=TRUE,0.5%,0)</f>
        <v>0</v>
      </c>
    </row>
    <row r="614" spans="2:17" ht="24" customHeight="1" x14ac:dyDescent="0.25">
      <c r="B614" s="31"/>
      <c r="C614" s="43" t="s">
        <v>226</v>
      </c>
      <c r="D614" s="30"/>
      <c r="E614" s="30"/>
      <c r="F614" s="30"/>
      <c r="G614" s="30"/>
      <c r="H614" s="30"/>
      <c r="I614" s="30"/>
      <c r="J614" s="30"/>
      <c r="K614" s="30"/>
      <c r="N614" t="b">
        <v>0</v>
      </c>
      <c r="Q614" s="68">
        <f>IF(N614=TRUE,0.5%,0)</f>
        <v>0</v>
      </c>
    </row>
    <row r="615" spans="2:17" ht="24" customHeight="1" x14ac:dyDescent="0.25">
      <c r="B615" s="31"/>
      <c r="C615" s="30"/>
      <c r="D615" s="30"/>
      <c r="E615" s="30"/>
      <c r="F615" s="30"/>
      <c r="G615" s="30"/>
      <c r="H615" s="30"/>
      <c r="I615" s="30"/>
      <c r="J615" s="30"/>
      <c r="K615" s="30"/>
    </row>
    <row r="616" spans="2:17" ht="34.700000000000003" customHeight="1" x14ac:dyDescent="0.25">
      <c r="B616" s="81" t="s">
        <v>227</v>
      </c>
      <c r="C616" s="82"/>
      <c r="D616" s="82"/>
      <c r="E616" s="82"/>
      <c r="F616" s="82"/>
      <c r="G616" s="82"/>
      <c r="H616" s="82"/>
      <c r="I616" s="82"/>
      <c r="J616" s="82"/>
      <c r="K616" s="82"/>
    </row>
    <row r="617" spans="2:17" ht="24" customHeight="1" x14ac:dyDescent="0.25">
      <c r="B617" s="31"/>
      <c r="C617" s="30" t="s">
        <v>228</v>
      </c>
      <c r="E617" s="30"/>
      <c r="F617" s="30"/>
      <c r="G617" s="30"/>
      <c r="H617" s="30"/>
      <c r="I617" s="30"/>
      <c r="J617" s="30"/>
      <c r="K617" s="30"/>
      <c r="N617" t="b">
        <v>0</v>
      </c>
      <c r="Q617" s="68">
        <f>IF(N617=TRUE,1%,0)</f>
        <v>0</v>
      </c>
    </row>
    <row r="618" spans="2:17" ht="24" customHeight="1" thickBot="1" x14ac:dyDescent="0.3">
      <c r="B618" s="31"/>
      <c r="C618" s="30" t="s">
        <v>69</v>
      </c>
      <c r="D618" s="30"/>
      <c r="E618" s="30"/>
      <c r="F618" s="30"/>
      <c r="G618" s="30"/>
      <c r="H618" s="30"/>
      <c r="I618" s="30"/>
      <c r="J618" s="30"/>
      <c r="K618" s="30"/>
    </row>
    <row r="619" spans="2:17" ht="24" customHeight="1" thickBot="1" x14ac:dyDescent="0.3">
      <c r="B619" s="31"/>
      <c r="C619" s="78"/>
      <c r="D619" s="79"/>
      <c r="E619" s="79"/>
      <c r="F619" s="79"/>
      <c r="G619" s="80"/>
      <c r="H619" s="30"/>
      <c r="I619" s="30"/>
      <c r="J619" s="30"/>
      <c r="K619" s="30"/>
    </row>
    <row r="620" spans="2:17" ht="24" customHeight="1" x14ac:dyDescent="0.25">
      <c r="B620" s="31"/>
      <c r="C620" s="30" t="s">
        <v>229</v>
      </c>
      <c r="E620" s="30"/>
      <c r="F620" s="30"/>
      <c r="G620" s="30"/>
      <c r="H620" s="30"/>
      <c r="I620" s="30"/>
      <c r="J620" s="30"/>
      <c r="K620" s="30"/>
      <c r="N620" t="b">
        <v>0</v>
      </c>
      <c r="Q620" s="68">
        <f>IF(N620=TRUE,0.7%,0)</f>
        <v>0</v>
      </c>
    </row>
    <row r="621" spans="2:17" ht="24" customHeight="1" thickBot="1" x14ac:dyDescent="0.3">
      <c r="B621" s="31"/>
      <c r="C621" s="30" t="s">
        <v>69</v>
      </c>
      <c r="D621" s="30"/>
      <c r="E621" s="30"/>
      <c r="F621" s="30"/>
      <c r="G621" s="30"/>
      <c r="H621" s="36"/>
      <c r="I621" s="36"/>
      <c r="J621" s="36"/>
      <c r="K621" s="36"/>
    </row>
    <row r="622" spans="2:17" ht="24" customHeight="1" thickBot="1" x14ac:dyDescent="0.3">
      <c r="B622" s="31"/>
      <c r="C622" s="78"/>
      <c r="D622" s="79"/>
      <c r="E622" s="79"/>
      <c r="F622" s="79"/>
      <c r="G622" s="80"/>
      <c r="H622" s="30"/>
      <c r="I622" s="30"/>
      <c r="J622" s="30"/>
      <c r="K622" s="30"/>
    </row>
    <row r="623" spans="2:17" ht="24" customHeight="1" x14ac:dyDescent="0.25">
      <c r="B623" s="31"/>
      <c r="C623" s="30" t="s">
        <v>230</v>
      </c>
      <c r="D623" s="55"/>
      <c r="E623" s="30"/>
      <c r="F623" s="30"/>
      <c r="G623" s="30"/>
      <c r="H623" s="30"/>
      <c r="I623" s="30"/>
      <c r="J623" s="30"/>
      <c r="K623" s="30"/>
      <c r="N623" t="b">
        <v>0</v>
      </c>
      <c r="Q623" s="68">
        <f>IF(N623=TRUE,0.5%,0)</f>
        <v>0</v>
      </c>
    </row>
    <row r="624" spans="2:17" ht="24" customHeight="1" thickBot="1" x14ac:dyDescent="0.3">
      <c r="B624" s="31"/>
      <c r="C624" s="30" t="s">
        <v>69</v>
      </c>
      <c r="D624" s="30"/>
      <c r="E624" s="30"/>
      <c r="F624" s="30"/>
      <c r="G624" s="30"/>
      <c r="H624" s="30"/>
      <c r="I624" s="30"/>
      <c r="J624" s="30"/>
      <c r="K624" s="30"/>
    </row>
    <row r="625" spans="2:17" ht="24" customHeight="1" thickBot="1" x14ac:dyDescent="0.3">
      <c r="B625" s="31"/>
      <c r="C625" s="78"/>
      <c r="D625" s="79"/>
      <c r="E625" s="79"/>
      <c r="F625" s="79"/>
      <c r="G625" s="80"/>
      <c r="H625" s="30"/>
      <c r="I625" s="30"/>
      <c r="J625" s="30"/>
      <c r="K625" s="30"/>
    </row>
    <row r="626" spans="2:17" ht="24" customHeight="1" x14ac:dyDescent="0.25">
      <c r="B626" s="31"/>
      <c r="C626" s="30" t="s">
        <v>231</v>
      </c>
      <c r="D626" s="30"/>
      <c r="E626" s="30"/>
      <c r="F626" s="30"/>
      <c r="G626" s="30"/>
      <c r="H626" s="30"/>
      <c r="I626" s="30"/>
      <c r="J626" s="30"/>
      <c r="K626" s="30"/>
      <c r="N626" t="b">
        <v>0</v>
      </c>
      <c r="Q626" s="68">
        <f>IF(N626=TRUE,0.3%,0)</f>
        <v>0</v>
      </c>
    </row>
    <row r="627" spans="2:17" ht="24" customHeight="1" thickBot="1" x14ac:dyDescent="0.3">
      <c r="B627" s="31"/>
      <c r="C627" s="30" t="s">
        <v>69</v>
      </c>
      <c r="D627" s="30"/>
      <c r="E627" s="30"/>
      <c r="F627" s="30"/>
      <c r="G627" s="30"/>
      <c r="H627" s="30"/>
      <c r="I627" s="30"/>
      <c r="J627" s="30"/>
      <c r="K627" s="30"/>
    </row>
    <row r="628" spans="2:17" ht="24" customHeight="1" thickBot="1" x14ac:dyDescent="0.3">
      <c r="B628" s="31"/>
      <c r="C628" s="78"/>
      <c r="D628" s="79"/>
      <c r="E628" s="79"/>
      <c r="F628" s="79"/>
      <c r="G628" s="80"/>
      <c r="H628" s="30"/>
      <c r="I628" s="30"/>
      <c r="J628" s="30"/>
      <c r="K628" s="30"/>
    </row>
    <row r="629" spans="2:17" ht="24" customHeight="1" x14ac:dyDescent="0.25">
      <c r="B629" s="31"/>
      <c r="C629" s="30" t="s">
        <v>232</v>
      </c>
      <c r="D629" s="30"/>
      <c r="E629" s="30"/>
      <c r="F629" s="30"/>
      <c r="G629" s="30"/>
      <c r="H629" s="30"/>
      <c r="I629" s="30"/>
      <c r="J629" s="30"/>
      <c r="K629" s="30"/>
    </row>
    <row r="630" spans="2:17" ht="24" customHeight="1" x14ac:dyDescent="0.25">
      <c r="B630" s="31"/>
      <c r="C630" s="30"/>
      <c r="D630" s="30"/>
      <c r="E630" s="30"/>
      <c r="F630" s="30"/>
      <c r="G630" s="30"/>
      <c r="H630" s="30"/>
      <c r="I630" s="30"/>
      <c r="J630" s="30"/>
      <c r="K630" s="30"/>
    </row>
    <row r="631" spans="2:17" ht="33" customHeight="1" x14ac:dyDescent="0.25">
      <c r="B631" s="81" t="s">
        <v>233</v>
      </c>
      <c r="C631" s="82"/>
      <c r="D631" s="82"/>
      <c r="E631" s="82"/>
      <c r="F631" s="82"/>
      <c r="G631" s="82"/>
      <c r="H631" s="82"/>
      <c r="I631" s="82"/>
      <c r="J631" s="82"/>
      <c r="K631" s="82"/>
    </row>
    <row r="632" spans="2:17" ht="24" customHeight="1" x14ac:dyDescent="0.25">
      <c r="B632" s="31"/>
      <c r="C632" s="30" t="s">
        <v>234</v>
      </c>
      <c r="D632" s="30"/>
      <c r="E632" s="30"/>
      <c r="F632" s="30"/>
      <c r="G632" s="30"/>
      <c r="H632" s="30"/>
      <c r="I632" s="30"/>
      <c r="J632" s="30"/>
      <c r="K632" s="30"/>
      <c r="N632" t="b">
        <v>0</v>
      </c>
      <c r="Q632" s="68">
        <f>IF(N632=TRUE,1%,0)</f>
        <v>0</v>
      </c>
    </row>
    <row r="633" spans="2:17" ht="24" customHeight="1" thickBot="1" x14ac:dyDescent="0.3">
      <c r="B633" s="31"/>
      <c r="C633" s="30" t="s">
        <v>69</v>
      </c>
      <c r="D633" s="30"/>
      <c r="E633" s="30"/>
      <c r="F633" s="30"/>
      <c r="G633" s="30"/>
      <c r="H633" s="30"/>
      <c r="I633" s="30"/>
      <c r="J633" s="30"/>
      <c r="K633" s="30"/>
    </row>
    <row r="634" spans="2:17" ht="24" customHeight="1" thickBot="1" x14ac:dyDescent="0.3">
      <c r="B634" s="31"/>
      <c r="C634" s="78"/>
      <c r="D634" s="79"/>
      <c r="E634" s="79"/>
      <c r="F634" s="79"/>
      <c r="G634" s="80"/>
      <c r="H634" s="30"/>
      <c r="I634" s="30"/>
      <c r="J634" s="30"/>
      <c r="K634" s="30"/>
    </row>
    <row r="635" spans="2:17" ht="24" customHeight="1" x14ac:dyDescent="0.25">
      <c r="B635" s="31"/>
      <c r="C635" s="30" t="s">
        <v>235</v>
      </c>
      <c r="D635" s="30"/>
      <c r="E635" s="30"/>
      <c r="F635" s="30"/>
      <c r="G635" s="30"/>
      <c r="H635" s="30"/>
      <c r="I635" s="30"/>
      <c r="J635" s="30"/>
      <c r="K635" s="30"/>
      <c r="N635" t="b">
        <v>0</v>
      </c>
      <c r="Q635" s="68">
        <f t="shared" ref="Q635" si="18">IF(N635=TRUE,1%,0)</f>
        <v>0</v>
      </c>
    </row>
    <row r="636" spans="2:17" ht="24" customHeight="1" thickBot="1" x14ac:dyDescent="0.3">
      <c r="B636" s="31"/>
      <c r="C636" s="30" t="s">
        <v>69</v>
      </c>
      <c r="D636" s="30"/>
      <c r="E636" s="30"/>
      <c r="F636" s="30"/>
      <c r="G636" s="30"/>
      <c r="H636" s="30"/>
      <c r="I636" s="30"/>
      <c r="J636" s="30"/>
      <c r="K636" s="30"/>
    </row>
    <row r="637" spans="2:17" ht="24" customHeight="1" thickBot="1" x14ac:dyDescent="0.3">
      <c r="B637" s="31"/>
      <c r="C637" s="78"/>
      <c r="D637" s="79"/>
      <c r="E637" s="79"/>
      <c r="F637" s="79"/>
      <c r="G637" s="80"/>
      <c r="H637" s="30"/>
      <c r="I637" s="30"/>
      <c r="J637" s="30"/>
      <c r="K637" s="30"/>
    </row>
    <row r="638" spans="2:17" ht="24" customHeight="1" x14ac:dyDescent="0.25">
      <c r="B638" s="31"/>
      <c r="C638" s="30" t="s">
        <v>236</v>
      </c>
      <c r="D638" s="30"/>
      <c r="E638" s="30"/>
      <c r="F638" s="30"/>
      <c r="G638" s="30"/>
      <c r="H638" s="30"/>
      <c r="I638" s="30"/>
      <c r="J638" s="30"/>
      <c r="K638" s="30"/>
      <c r="N638" t="b">
        <v>0</v>
      </c>
      <c r="Q638" s="68">
        <f>IF(N638=TRUE,0.5%,0)</f>
        <v>0</v>
      </c>
    </row>
    <row r="639" spans="2:17" ht="24" customHeight="1" thickBot="1" x14ac:dyDescent="0.3">
      <c r="B639" s="31"/>
      <c r="C639" s="30" t="s">
        <v>69</v>
      </c>
      <c r="D639" s="30"/>
      <c r="E639" s="30"/>
      <c r="F639" s="30"/>
      <c r="G639" s="30"/>
      <c r="H639" s="30"/>
      <c r="I639" s="30"/>
      <c r="J639" s="30"/>
      <c r="K639" s="30"/>
    </row>
    <row r="640" spans="2:17" ht="24" customHeight="1" thickBot="1" x14ac:dyDescent="0.3">
      <c r="B640" s="31"/>
      <c r="C640" s="78"/>
      <c r="D640" s="79"/>
      <c r="E640" s="79"/>
      <c r="F640" s="79"/>
      <c r="G640" s="80"/>
      <c r="H640" s="30"/>
      <c r="I640" s="30"/>
      <c r="J640" s="30"/>
      <c r="K640" s="30"/>
    </row>
    <row r="641" spans="2:19" ht="24" customHeight="1" x14ac:dyDescent="0.25">
      <c r="B641" s="31"/>
      <c r="C641" s="30" t="s">
        <v>21</v>
      </c>
      <c r="D641" s="30"/>
      <c r="E641" s="30"/>
      <c r="F641" s="30"/>
      <c r="G641" s="30"/>
      <c r="H641" s="30"/>
      <c r="I641" s="30"/>
      <c r="J641" s="30"/>
      <c r="K641" s="30"/>
    </row>
    <row r="642" spans="2:19" ht="24" customHeight="1" thickBot="1" x14ac:dyDescent="0.3">
      <c r="B642" s="41"/>
      <c r="C642" s="34"/>
      <c r="D642" s="34"/>
      <c r="E642" s="34"/>
      <c r="F642" s="34"/>
      <c r="G642" s="34"/>
      <c r="H642" s="34"/>
      <c r="I642" s="34"/>
      <c r="J642" s="34"/>
      <c r="K642" s="34"/>
      <c r="S642" s="71">
        <f>SUM(Q558:Q641)</f>
        <v>0</v>
      </c>
    </row>
    <row r="643" spans="2:19" ht="24" customHeight="1" x14ac:dyDescent="0.25">
      <c r="B643" s="37" t="s">
        <v>237</v>
      </c>
      <c r="C643" s="38"/>
      <c r="D643" s="38"/>
      <c r="E643" s="38"/>
      <c r="F643" s="38"/>
      <c r="G643" s="38"/>
      <c r="H643" s="38"/>
      <c r="I643" s="38"/>
      <c r="J643" s="38"/>
      <c r="K643" s="38"/>
    </row>
    <row r="644" spans="2:19" ht="24" customHeight="1" x14ac:dyDescent="0.25">
      <c r="B644" s="31"/>
      <c r="C644" s="30" t="s">
        <v>53</v>
      </c>
      <c r="D644" s="30"/>
      <c r="E644" s="30"/>
      <c r="F644" s="30"/>
      <c r="G644" s="30"/>
      <c r="H644" s="30"/>
      <c r="I644" s="30"/>
      <c r="J644" s="30"/>
      <c r="K644" s="30"/>
    </row>
    <row r="645" spans="2:19" ht="24" customHeight="1" x14ac:dyDescent="0.25">
      <c r="B645" s="31"/>
      <c r="C645" s="30" t="s">
        <v>1</v>
      </c>
      <c r="D645" s="30"/>
      <c r="E645" s="30"/>
      <c r="F645" s="30"/>
      <c r="G645" s="30"/>
      <c r="H645" s="30"/>
      <c r="I645" s="30"/>
      <c r="J645" s="30"/>
      <c r="K645" s="30"/>
    </row>
    <row r="646" spans="2:19" ht="24" customHeight="1" x14ac:dyDescent="0.25">
      <c r="B646" s="31"/>
      <c r="C646" s="30"/>
      <c r="D646" s="30"/>
      <c r="E646" s="30"/>
      <c r="F646" s="30"/>
      <c r="G646" s="30"/>
      <c r="H646" s="30"/>
      <c r="I646" s="30"/>
      <c r="J646" s="30"/>
      <c r="K646" s="30"/>
    </row>
    <row r="647" spans="2:19" ht="24" customHeight="1" x14ac:dyDescent="0.25">
      <c r="B647" s="31" t="s">
        <v>238</v>
      </c>
      <c r="C647" s="30"/>
      <c r="D647" s="30"/>
      <c r="E647" s="30"/>
      <c r="F647" s="30"/>
      <c r="G647" s="30"/>
      <c r="H647" s="30"/>
      <c r="I647" s="30"/>
      <c r="J647" s="30"/>
      <c r="K647" s="30"/>
    </row>
    <row r="648" spans="2:19" ht="24" customHeight="1" x14ac:dyDescent="0.25">
      <c r="B648" s="31"/>
      <c r="C648" s="30" t="s">
        <v>239</v>
      </c>
      <c r="D648" s="30"/>
      <c r="E648" s="30"/>
      <c r="F648" s="30"/>
      <c r="G648" s="30"/>
      <c r="H648" s="30"/>
      <c r="I648" s="30"/>
      <c r="J648" s="30"/>
      <c r="K648" s="30"/>
    </row>
    <row r="649" spans="2:19" ht="24" customHeight="1" x14ac:dyDescent="0.25">
      <c r="B649" s="31"/>
      <c r="C649" s="30" t="s">
        <v>240</v>
      </c>
      <c r="D649" s="30"/>
      <c r="E649" s="30"/>
      <c r="F649" s="30"/>
      <c r="G649" s="30"/>
      <c r="H649" s="30"/>
      <c r="I649" s="30"/>
      <c r="J649" s="30"/>
      <c r="K649" s="30"/>
    </row>
    <row r="650" spans="2:19" ht="24" customHeight="1" x14ac:dyDescent="0.25">
      <c r="B650" s="31"/>
      <c r="C650" s="30" t="s">
        <v>241</v>
      </c>
      <c r="D650" s="30"/>
      <c r="E650" s="30"/>
      <c r="F650" s="30"/>
      <c r="G650" s="30"/>
      <c r="H650" s="30"/>
      <c r="I650" s="30"/>
      <c r="J650" s="30"/>
      <c r="K650" s="30"/>
      <c r="Q650" s="68">
        <f>IF(N650=TRUE,4.37%,0)</f>
        <v>0</v>
      </c>
    </row>
    <row r="651" spans="2:19" ht="24" customHeight="1" x14ac:dyDescent="0.25">
      <c r="B651" s="31"/>
      <c r="C651" s="30"/>
      <c r="D651" s="30"/>
      <c r="E651" s="30"/>
      <c r="F651" s="30"/>
      <c r="G651" s="30"/>
      <c r="H651" s="30"/>
      <c r="I651" s="30"/>
      <c r="J651" s="30"/>
      <c r="K651" s="30"/>
    </row>
    <row r="652" spans="2:19" ht="24" customHeight="1" x14ac:dyDescent="0.25">
      <c r="B652" s="31" t="s">
        <v>242</v>
      </c>
      <c r="C652" s="30"/>
      <c r="D652" s="30"/>
      <c r="E652" s="30"/>
      <c r="F652" s="30"/>
      <c r="G652" s="30"/>
      <c r="H652" s="30"/>
      <c r="I652" s="30"/>
      <c r="J652" s="30"/>
      <c r="K652" s="30"/>
    </row>
    <row r="653" spans="2:19" ht="24" customHeight="1" x14ac:dyDescent="0.25">
      <c r="B653" s="31"/>
      <c r="C653" s="30" t="s">
        <v>243</v>
      </c>
      <c r="D653" s="30"/>
      <c r="E653" s="30"/>
      <c r="F653" s="30"/>
      <c r="G653" s="30"/>
      <c r="H653" s="30"/>
      <c r="I653" s="30"/>
      <c r="J653" s="30"/>
      <c r="K653" s="30"/>
      <c r="Q653" s="68">
        <f t="shared" ref="Q653" si="19">IF(N653=TRUE,4.37%,0)</f>
        <v>0</v>
      </c>
    </row>
    <row r="654" spans="2:19" ht="24" customHeight="1" x14ac:dyDescent="0.25">
      <c r="B654" s="31"/>
      <c r="C654" s="30" t="s">
        <v>244</v>
      </c>
      <c r="D654" s="30"/>
      <c r="E654" s="30"/>
      <c r="F654" s="30"/>
      <c r="G654" s="30"/>
      <c r="H654" s="30"/>
      <c r="I654" s="30"/>
      <c r="J654" s="30"/>
      <c r="K654" s="30"/>
    </row>
    <row r="655" spans="2:19" ht="24" customHeight="1" x14ac:dyDescent="0.25">
      <c r="B655" s="31"/>
      <c r="C655" s="30" t="s">
        <v>245</v>
      </c>
      <c r="D655" s="30"/>
      <c r="E655" s="30"/>
      <c r="F655" s="30"/>
      <c r="G655" s="30"/>
      <c r="H655" s="30"/>
      <c r="I655" s="30"/>
      <c r="J655" s="30"/>
      <c r="K655" s="30"/>
    </row>
    <row r="656" spans="2:19" ht="24" customHeight="1" x14ac:dyDescent="0.25">
      <c r="B656" s="31"/>
      <c r="C656" s="30" t="s">
        <v>246</v>
      </c>
      <c r="D656" s="30"/>
      <c r="E656" s="30"/>
      <c r="F656" s="30"/>
      <c r="G656" s="30"/>
      <c r="H656" s="30"/>
      <c r="I656" s="30"/>
      <c r="J656" s="30"/>
      <c r="K656" s="30"/>
    </row>
    <row r="657" spans="2:12" ht="24" customHeight="1" x14ac:dyDescent="0.25">
      <c r="B657" s="31"/>
      <c r="C657" s="30" t="s">
        <v>247</v>
      </c>
      <c r="D657" s="30"/>
      <c r="E657" s="30"/>
      <c r="F657" s="30"/>
      <c r="G657" s="30"/>
      <c r="H657" s="30"/>
      <c r="I657" s="30"/>
      <c r="J657" s="30"/>
      <c r="K657" s="30"/>
    </row>
    <row r="658" spans="2:12" ht="24" customHeight="1" thickBot="1" x14ac:dyDescent="0.3">
      <c r="B658" s="41"/>
      <c r="C658" s="34"/>
      <c r="D658" s="34"/>
      <c r="E658" s="34"/>
      <c r="F658" s="34"/>
      <c r="G658" s="34"/>
      <c r="H658" s="34"/>
      <c r="I658" s="34"/>
      <c r="J658" s="34"/>
      <c r="K658" s="34"/>
    </row>
    <row r="659" spans="2:12" ht="24" customHeight="1" thickBot="1" x14ac:dyDescent="0.3">
      <c r="B659" s="66" t="s">
        <v>248</v>
      </c>
      <c r="C659" s="54"/>
      <c r="D659" s="54"/>
      <c r="E659" s="54"/>
      <c r="F659" s="54"/>
      <c r="G659" s="54"/>
      <c r="H659" s="54"/>
      <c r="I659" s="54"/>
      <c r="J659" s="54"/>
      <c r="K659" s="54"/>
      <c r="L659" s="67" t="s">
        <v>33</v>
      </c>
    </row>
    <row r="660" spans="2:12" ht="24" customHeight="1" thickBot="1" x14ac:dyDescent="0.3">
      <c r="B660" s="59" t="s">
        <v>287</v>
      </c>
      <c r="C660" s="60"/>
      <c r="D660" s="60"/>
      <c r="E660" s="60"/>
      <c r="F660" s="60"/>
      <c r="G660" s="60"/>
      <c r="H660" s="60"/>
      <c r="I660" s="60"/>
      <c r="J660" s="60"/>
      <c r="K660" s="60"/>
      <c r="L660" s="61"/>
    </row>
    <row r="661" spans="2:12" ht="24" customHeight="1" x14ac:dyDescent="0.25">
      <c r="B661" s="37" t="s">
        <v>249</v>
      </c>
      <c r="C661" s="38"/>
      <c r="D661" s="38"/>
      <c r="E661" s="38"/>
      <c r="F661" s="38"/>
      <c r="G661" s="38"/>
      <c r="H661" s="38"/>
      <c r="I661" s="38"/>
      <c r="J661" s="38"/>
      <c r="K661" s="38"/>
    </row>
    <row r="662" spans="2:12" ht="24" customHeight="1" x14ac:dyDescent="0.25">
      <c r="B662" s="31"/>
      <c r="C662" s="30" t="s">
        <v>250</v>
      </c>
      <c r="D662" s="30"/>
      <c r="E662" s="30"/>
      <c r="F662" s="30"/>
      <c r="G662" s="30"/>
      <c r="H662" s="30"/>
      <c r="I662" s="30"/>
      <c r="J662" s="30"/>
      <c r="K662" s="30"/>
    </row>
    <row r="663" spans="2:12" ht="24" customHeight="1" x14ac:dyDescent="0.25">
      <c r="B663" s="31"/>
      <c r="C663" s="30" t="s">
        <v>251</v>
      </c>
      <c r="D663" s="30"/>
      <c r="E663" s="30"/>
      <c r="F663" s="30"/>
      <c r="G663" s="30"/>
      <c r="H663" s="30"/>
      <c r="I663" s="30"/>
      <c r="J663" s="30"/>
      <c r="K663" s="30"/>
    </row>
    <row r="664" spans="2:12" ht="24" customHeight="1" x14ac:dyDescent="0.25">
      <c r="B664" s="31"/>
      <c r="C664" s="30" t="s">
        <v>252</v>
      </c>
      <c r="D664" s="30"/>
      <c r="E664" s="30"/>
      <c r="F664" s="30"/>
      <c r="G664" s="30"/>
      <c r="H664" s="30"/>
      <c r="I664" s="30"/>
      <c r="J664" s="30"/>
      <c r="K664" s="30"/>
    </row>
    <row r="665" spans="2:12" ht="24" customHeight="1" x14ac:dyDescent="0.25">
      <c r="B665" s="31"/>
      <c r="C665" s="30" t="s">
        <v>253</v>
      </c>
      <c r="D665" s="30"/>
      <c r="E665" s="30"/>
      <c r="F665" s="30"/>
      <c r="G665" s="30"/>
      <c r="H665" s="30"/>
      <c r="I665" s="30"/>
      <c r="J665" s="30"/>
      <c r="K665" s="30"/>
    </row>
    <row r="666" spans="2:12" ht="24" customHeight="1" x14ac:dyDescent="0.25">
      <c r="B666" s="31"/>
      <c r="C666" s="30" t="s">
        <v>254</v>
      </c>
      <c r="D666" s="30"/>
      <c r="E666" s="30"/>
      <c r="F666" s="30"/>
      <c r="G666" s="30"/>
      <c r="H666" s="30"/>
      <c r="I666" s="30"/>
      <c r="J666" s="30"/>
      <c r="K666" s="30"/>
    </row>
    <row r="667" spans="2:12" ht="24" customHeight="1" x14ac:dyDescent="0.25">
      <c r="B667" s="31"/>
      <c r="C667" s="30" t="s">
        <v>255</v>
      </c>
      <c r="D667" s="30"/>
      <c r="E667" s="30"/>
      <c r="F667" s="30"/>
      <c r="G667" s="30"/>
      <c r="H667" s="30"/>
      <c r="I667" s="30"/>
      <c r="J667" s="30"/>
      <c r="K667" s="30"/>
    </row>
    <row r="668" spans="2:12" ht="24" customHeight="1" x14ac:dyDescent="0.25">
      <c r="B668" s="31"/>
      <c r="C668" s="30" t="s">
        <v>256</v>
      </c>
      <c r="D668" s="30"/>
      <c r="E668" s="30"/>
      <c r="F668" s="30"/>
      <c r="G668" s="30"/>
      <c r="H668" s="30"/>
      <c r="I668" s="30"/>
      <c r="J668" s="30"/>
      <c r="K668" s="30"/>
    </row>
    <row r="669" spans="2:12" ht="24" customHeight="1" x14ac:dyDescent="0.25">
      <c r="B669" s="31"/>
      <c r="C669" s="30" t="s">
        <v>257</v>
      </c>
      <c r="D669" s="30"/>
      <c r="E669" s="30"/>
      <c r="F669" s="30"/>
      <c r="G669" s="30"/>
      <c r="H669" s="30"/>
      <c r="I669" s="30"/>
      <c r="J669" s="30"/>
      <c r="K669" s="30"/>
    </row>
    <row r="670" spans="2:12" ht="24" customHeight="1" x14ac:dyDescent="0.25">
      <c r="B670" s="31"/>
      <c r="C670" s="30" t="s">
        <v>258</v>
      </c>
      <c r="D670" s="30"/>
      <c r="E670" s="30"/>
      <c r="F670" s="30"/>
      <c r="G670" s="30"/>
      <c r="H670" s="30"/>
      <c r="I670" s="30"/>
      <c r="J670" s="30"/>
      <c r="K670" s="30"/>
    </row>
    <row r="671" spans="2:12" ht="24" customHeight="1" x14ac:dyDescent="0.25">
      <c r="B671" s="31"/>
      <c r="C671" s="30" t="s">
        <v>259</v>
      </c>
      <c r="D671" s="30"/>
      <c r="E671" s="30"/>
      <c r="F671" s="30"/>
      <c r="G671" s="30"/>
      <c r="H671" s="30"/>
      <c r="I671" s="30"/>
      <c r="J671" s="30"/>
      <c r="K671" s="30"/>
    </row>
    <row r="672" spans="2:12" ht="24" customHeight="1" x14ac:dyDescent="0.25">
      <c r="B672" s="31"/>
      <c r="C672" s="30" t="s">
        <v>260</v>
      </c>
      <c r="D672" s="30"/>
      <c r="E672" s="30"/>
      <c r="F672" s="30"/>
      <c r="G672" s="30"/>
      <c r="H672" s="30"/>
      <c r="I672" s="30"/>
      <c r="J672" s="30"/>
      <c r="K672" s="30"/>
    </row>
    <row r="673" spans="2:11" ht="24" customHeight="1" x14ac:dyDescent="0.25">
      <c r="B673" s="31"/>
      <c r="C673" s="30" t="s">
        <v>261</v>
      </c>
      <c r="D673" s="30"/>
      <c r="E673" s="30"/>
      <c r="F673" s="30"/>
      <c r="G673" s="30"/>
      <c r="H673" s="30"/>
      <c r="I673" s="30"/>
      <c r="J673" s="30"/>
      <c r="K673" s="30"/>
    </row>
    <row r="674" spans="2:11" ht="24" customHeight="1" x14ac:dyDescent="0.25">
      <c r="B674" s="31"/>
      <c r="C674" s="30" t="s">
        <v>22</v>
      </c>
      <c r="D674" s="30"/>
      <c r="E674" s="30"/>
      <c r="F674" s="30"/>
      <c r="G674" s="30"/>
      <c r="H674" s="30"/>
      <c r="I674" s="30"/>
      <c r="J674" s="30"/>
      <c r="K674" s="30"/>
    </row>
    <row r="675" spans="2:11" ht="24" customHeight="1" x14ac:dyDescent="0.25">
      <c r="B675" s="31"/>
      <c r="C675" s="30" t="s">
        <v>262</v>
      </c>
      <c r="D675" s="30"/>
      <c r="E675" s="30"/>
      <c r="F675" s="30"/>
      <c r="G675" s="30"/>
      <c r="H675" s="30"/>
      <c r="I675" s="30"/>
      <c r="J675" s="30"/>
      <c r="K675" s="30"/>
    </row>
    <row r="676" spans="2:11" ht="24" customHeight="1" x14ac:dyDescent="0.25">
      <c r="B676" s="31"/>
      <c r="C676" s="30" t="s">
        <v>263</v>
      </c>
      <c r="D676" s="30"/>
      <c r="E676" s="30"/>
      <c r="F676" s="30"/>
      <c r="G676" s="30"/>
      <c r="H676" s="30"/>
      <c r="I676" s="30"/>
      <c r="J676" s="30"/>
      <c r="K676" s="30"/>
    </row>
    <row r="677" spans="2:11" ht="24" customHeight="1" x14ac:dyDescent="0.25">
      <c r="B677" s="31"/>
      <c r="C677" s="30" t="s">
        <v>264</v>
      </c>
      <c r="D677" s="30"/>
      <c r="E677" s="30"/>
      <c r="F677" s="30"/>
      <c r="G677" s="30"/>
      <c r="H677" s="30"/>
      <c r="I677" s="30"/>
      <c r="J677" s="30"/>
      <c r="K677" s="30"/>
    </row>
    <row r="678" spans="2:11" ht="24" customHeight="1" x14ac:dyDescent="0.25">
      <c r="B678" s="31"/>
      <c r="C678" s="30" t="s">
        <v>265</v>
      </c>
      <c r="D678" s="30"/>
      <c r="E678" s="30"/>
      <c r="F678" s="30"/>
      <c r="G678" s="30"/>
      <c r="H678" s="30"/>
      <c r="I678" s="30"/>
      <c r="J678" s="30"/>
      <c r="K678" s="30"/>
    </row>
    <row r="679" spans="2:11" ht="24" customHeight="1" x14ac:dyDescent="0.25">
      <c r="B679" s="31"/>
      <c r="C679" s="30" t="s">
        <v>266</v>
      </c>
      <c r="D679" s="30"/>
      <c r="E679" s="30"/>
      <c r="F679" s="30"/>
      <c r="G679" s="30"/>
      <c r="H679" s="30"/>
      <c r="I679" s="30"/>
      <c r="J679" s="30"/>
      <c r="K679" s="30"/>
    </row>
    <row r="680" spans="2:11" ht="24" customHeight="1" x14ac:dyDescent="0.25">
      <c r="B680" s="31"/>
      <c r="C680" s="30" t="s">
        <v>267</v>
      </c>
      <c r="D680" s="30"/>
      <c r="E680" s="30"/>
      <c r="F680" s="30"/>
      <c r="G680" s="30"/>
      <c r="H680" s="30"/>
      <c r="I680" s="30"/>
      <c r="J680" s="30"/>
      <c r="K680" s="30"/>
    </row>
    <row r="681" spans="2:11" ht="24" customHeight="1" x14ac:dyDescent="0.25">
      <c r="B681" s="31"/>
      <c r="C681" s="30" t="s">
        <v>268</v>
      </c>
      <c r="D681" s="30"/>
      <c r="E681" s="30"/>
      <c r="F681" s="30"/>
      <c r="G681" s="30"/>
      <c r="H681" s="30"/>
      <c r="I681" s="30"/>
      <c r="J681" s="30"/>
      <c r="K681" s="30"/>
    </row>
    <row r="682" spans="2:11" ht="24" customHeight="1" x14ac:dyDescent="0.25">
      <c r="B682" s="31"/>
      <c r="C682" s="30" t="s">
        <v>269</v>
      </c>
      <c r="D682" s="30"/>
      <c r="E682" s="30"/>
      <c r="F682" s="30"/>
      <c r="G682" s="30"/>
      <c r="H682" s="30"/>
      <c r="I682" s="30"/>
      <c r="J682" s="30"/>
      <c r="K682" s="30"/>
    </row>
    <row r="683" spans="2:11" ht="24" customHeight="1" x14ac:dyDescent="0.25">
      <c r="B683" s="31"/>
      <c r="C683" s="30" t="s">
        <v>270</v>
      </c>
      <c r="D683" s="30"/>
      <c r="E683" s="30"/>
      <c r="F683" s="30"/>
      <c r="G683" s="30"/>
      <c r="H683" s="30"/>
      <c r="I683" s="30"/>
      <c r="J683" s="30"/>
      <c r="K683" s="30"/>
    </row>
    <row r="684" spans="2:11" ht="24" customHeight="1" x14ac:dyDescent="0.25">
      <c r="B684" s="31"/>
      <c r="C684" s="30" t="s">
        <v>271</v>
      </c>
      <c r="D684" s="30"/>
      <c r="E684" s="30"/>
      <c r="F684" s="30"/>
      <c r="G684" s="30"/>
      <c r="H684" s="30"/>
      <c r="I684" s="30"/>
      <c r="J684" s="30"/>
      <c r="K684" s="30"/>
    </row>
    <row r="685" spans="2:11" ht="24" customHeight="1" x14ac:dyDescent="0.25">
      <c r="B685" s="31"/>
      <c r="C685" s="30" t="s">
        <v>272</v>
      </c>
      <c r="D685" s="30"/>
      <c r="E685" s="30"/>
      <c r="F685" s="30"/>
      <c r="G685" s="30"/>
      <c r="H685" s="30"/>
      <c r="I685" s="30"/>
      <c r="J685" s="30"/>
      <c r="K685" s="30"/>
    </row>
    <row r="686" spans="2:11" ht="24" customHeight="1" x14ac:dyDescent="0.25">
      <c r="B686" s="31"/>
      <c r="C686" s="30" t="s">
        <v>273</v>
      </c>
      <c r="D686" s="30"/>
      <c r="E686" s="30"/>
      <c r="F686" s="30"/>
      <c r="G686" s="30"/>
      <c r="H686" s="30"/>
      <c r="I686" s="30"/>
      <c r="J686" s="30"/>
      <c r="K686" s="30"/>
    </row>
    <row r="687" spans="2:11" ht="24" customHeight="1" x14ac:dyDescent="0.25">
      <c r="B687" s="31"/>
      <c r="C687" s="30" t="s">
        <v>274</v>
      </c>
      <c r="D687" s="30"/>
      <c r="E687" s="30"/>
      <c r="F687" s="30"/>
      <c r="G687" s="30"/>
      <c r="H687" s="30"/>
      <c r="I687" s="30"/>
      <c r="J687" s="30"/>
      <c r="K687" s="30"/>
    </row>
    <row r="688" spans="2:11" ht="24" customHeight="1" x14ac:dyDescent="0.25">
      <c r="B688" s="31"/>
      <c r="C688" s="30" t="s">
        <v>23</v>
      </c>
      <c r="D688" s="30"/>
      <c r="E688" s="30"/>
      <c r="F688" s="30"/>
      <c r="G688" s="30"/>
      <c r="H688" s="30"/>
      <c r="I688" s="30"/>
      <c r="J688" s="30"/>
      <c r="K688" s="30"/>
    </row>
    <row r="689" spans="2:17" ht="24" customHeight="1" x14ac:dyDescent="0.25">
      <c r="B689" s="31"/>
      <c r="C689" s="30" t="s">
        <v>275</v>
      </c>
      <c r="D689" s="30"/>
      <c r="E689" s="30"/>
      <c r="F689" s="30"/>
      <c r="G689" s="30"/>
      <c r="H689" s="30"/>
      <c r="I689" s="30"/>
      <c r="J689" s="30"/>
      <c r="K689" s="30"/>
      <c r="N689" t="b">
        <v>0</v>
      </c>
      <c r="Q689" s="68">
        <f>IF(N689=TRUE,4.37%,0)</f>
        <v>0</v>
      </c>
    </row>
    <row r="690" spans="2:17" ht="24" customHeight="1" x14ac:dyDescent="0.25">
      <c r="B690" s="31"/>
      <c r="C690" s="30"/>
      <c r="D690" s="30"/>
      <c r="E690" s="30"/>
      <c r="F690" s="30"/>
      <c r="G690" s="30"/>
      <c r="H690" s="30"/>
      <c r="I690" s="30"/>
      <c r="J690" s="30"/>
      <c r="K690" s="30"/>
    </row>
    <row r="691" spans="2:17" ht="31.7" customHeight="1" x14ac:dyDescent="0.25">
      <c r="B691" s="81" t="s">
        <v>276</v>
      </c>
      <c r="C691" s="82"/>
      <c r="D691" s="82"/>
      <c r="E691" s="82"/>
      <c r="F691" s="82"/>
      <c r="G691" s="82"/>
      <c r="H691" s="82"/>
      <c r="I691" s="82"/>
      <c r="J691" s="82"/>
      <c r="K691" s="82"/>
    </row>
    <row r="692" spans="2:17" ht="24" customHeight="1" x14ac:dyDescent="0.25">
      <c r="B692" s="31"/>
      <c r="C692" s="30" t="s">
        <v>53</v>
      </c>
      <c r="D692" s="30"/>
      <c r="E692" s="30"/>
      <c r="F692" s="30"/>
      <c r="G692" s="30"/>
      <c r="H692" s="30"/>
      <c r="I692" s="30"/>
      <c r="J692" s="30"/>
      <c r="K692" s="30"/>
      <c r="N692" t="b">
        <v>0</v>
      </c>
      <c r="Q692" s="68">
        <f t="shared" ref="Q692" si="20">IF(N692=TRUE,4.37%,0)</f>
        <v>0</v>
      </c>
    </row>
    <row r="693" spans="2:17" ht="24" customHeight="1" thickBot="1" x14ac:dyDescent="0.3">
      <c r="B693" s="31"/>
      <c r="C693" s="30" t="s">
        <v>69</v>
      </c>
      <c r="D693" s="30"/>
      <c r="E693" s="30"/>
      <c r="F693" s="30"/>
      <c r="G693" s="30"/>
      <c r="H693" s="30"/>
      <c r="I693" s="30"/>
      <c r="J693" s="30"/>
      <c r="K693" s="30"/>
    </row>
    <row r="694" spans="2:17" ht="24" customHeight="1" thickBot="1" x14ac:dyDescent="0.3">
      <c r="B694" s="31"/>
      <c r="C694" s="78"/>
      <c r="D694" s="79"/>
      <c r="E694" s="79"/>
      <c r="F694" s="79"/>
      <c r="G694" s="80"/>
      <c r="H694" s="30"/>
      <c r="I694" s="30"/>
      <c r="J694" s="30"/>
      <c r="K694" s="30"/>
    </row>
    <row r="695" spans="2:17" ht="24" customHeight="1" x14ac:dyDescent="0.25">
      <c r="B695" s="31"/>
      <c r="C695" s="30" t="s">
        <v>1</v>
      </c>
      <c r="D695" s="30"/>
      <c r="E695" s="30"/>
      <c r="F695" s="30"/>
      <c r="G695" s="30"/>
      <c r="H695" s="30"/>
      <c r="I695" s="30"/>
      <c r="J695" s="30"/>
      <c r="K695" s="30"/>
    </row>
    <row r="696" spans="2:17" ht="24" customHeight="1" x14ac:dyDescent="0.25">
      <c r="B696" s="31"/>
      <c r="C696" s="30"/>
      <c r="D696" s="30"/>
      <c r="E696" s="30"/>
      <c r="F696" s="30"/>
      <c r="G696" s="30"/>
      <c r="H696" s="30"/>
      <c r="I696" s="30"/>
      <c r="J696" s="30"/>
      <c r="K696" s="30"/>
    </row>
    <row r="697" spans="2:17" ht="24" customHeight="1" x14ac:dyDescent="0.25">
      <c r="B697" s="81" t="s">
        <v>277</v>
      </c>
      <c r="C697" s="82"/>
      <c r="D697" s="82"/>
      <c r="E697" s="82"/>
      <c r="F697" s="82"/>
      <c r="G697" s="82"/>
      <c r="H697" s="82"/>
      <c r="I697" s="82"/>
      <c r="J697" s="82"/>
      <c r="K697" s="82"/>
    </row>
    <row r="698" spans="2:17" ht="24" customHeight="1" x14ac:dyDescent="0.25">
      <c r="B698" s="31"/>
      <c r="C698" s="30" t="s">
        <v>250</v>
      </c>
      <c r="D698" s="30"/>
      <c r="E698" s="30"/>
      <c r="F698" s="30"/>
      <c r="G698" s="30"/>
      <c r="H698" s="30"/>
      <c r="I698" s="30"/>
      <c r="J698" s="30"/>
      <c r="K698" s="30"/>
    </row>
    <row r="699" spans="2:17" ht="24" customHeight="1" x14ac:dyDescent="0.25">
      <c r="B699" s="31"/>
      <c r="C699" s="30" t="s">
        <v>251</v>
      </c>
      <c r="D699" s="30"/>
      <c r="E699" s="30"/>
      <c r="F699" s="30"/>
      <c r="G699" s="30"/>
      <c r="H699" s="30"/>
      <c r="I699" s="30"/>
      <c r="J699" s="30"/>
      <c r="K699" s="30"/>
    </row>
    <row r="700" spans="2:17" ht="24" customHeight="1" x14ac:dyDescent="0.25">
      <c r="B700" s="31"/>
      <c r="C700" s="30" t="s">
        <v>252</v>
      </c>
      <c r="D700" s="30"/>
      <c r="E700" s="30"/>
      <c r="F700" s="30"/>
      <c r="G700" s="30"/>
      <c r="H700" s="30"/>
      <c r="I700" s="30"/>
      <c r="J700" s="30"/>
      <c r="K700" s="30"/>
    </row>
    <row r="701" spans="2:17" ht="24" customHeight="1" x14ac:dyDescent="0.25">
      <c r="B701" s="31"/>
      <c r="C701" s="30" t="s">
        <v>253</v>
      </c>
      <c r="D701" s="30"/>
      <c r="E701" s="30"/>
      <c r="F701" s="30"/>
      <c r="G701" s="30"/>
      <c r="H701" s="30"/>
      <c r="I701" s="30"/>
      <c r="J701" s="30"/>
      <c r="K701" s="30"/>
    </row>
    <row r="702" spans="2:17" ht="24" customHeight="1" x14ac:dyDescent="0.25">
      <c r="B702" s="31"/>
      <c r="C702" s="30" t="s">
        <v>254</v>
      </c>
      <c r="D702" s="30"/>
      <c r="E702" s="30"/>
      <c r="F702" s="30"/>
      <c r="G702" s="30"/>
      <c r="H702" s="30"/>
      <c r="I702" s="30"/>
      <c r="J702" s="30"/>
      <c r="K702" s="30"/>
    </row>
    <row r="703" spans="2:17" ht="24" customHeight="1" x14ac:dyDescent="0.25">
      <c r="B703" s="31"/>
      <c r="C703" s="30" t="s">
        <v>255</v>
      </c>
      <c r="D703" s="30"/>
      <c r="E703" s="30"/>
      <c r="F703" s="30"/>
      <c r="G703" s="30"/>
      <c r="H703" s="30"/>
      <c r="I703" s="30"/>
      <c r="J703" s="30"/>
      <c r="K703" s="30"/>
    </row>
    <row r="704" spans="2:17" ht="24" customHeight="1" x14ac:dyDescent="0.25">
      <c r="B704" s="31"/>
      <c r="C704" s="30" t="s">
        <v>256</v>
      </c>
      <c r="D704" s="30"/>
      <c r="E704" s="30"/>
      <c r="F704" s="30"/>
      <c r="G704" s="30"/>
      <c r="H704" s="30"/>
      <c r="I704" s="30"/>
      <c r="J704" s="30"/>
      <c r="K704" s="30"/>
    </row>
    <row r="705" spans="2:11" ht="24" customHeight="1" x14ac:dyDescent="0.25">
      <c r="B705" s="31"/>
      <c r="C705" s="30" t="s">
        <v>257</v>
      </c>
      <c r="D705" s="30"/>
      <c r="E705" s="30"/>
      <c r="F705" s="30"/>
      <c r="G705" s="30"/>
      <c r="H705" s="30"/>
      <c r="I705" s="30"/>
      <c r="J705" s="30"/>
      <c r="K705" s="30"/>
    </row>
    <row r="706" spans="2:11" ht="24" customHeight="1" x14ac:dyDescent="0.25">
      <c r="B706" s="31"/>
      <c r="C706" s="30" t="s">
        <v>258</v>
      </c>
      <c r="D706" s="30"/>
      <c r="E706" s="30"/>
      <c r="F706" s="30"/>
      <c r="G706" s="30"/>
      <c r="H706" s="30"/>
      <c r="I706" s="30"/>
      <c r="J706" s="30"/>
      <c r="K706" s="30"/>
    </row>
    <row r="707" spans="2:11" ht="24" customHeight="1" x14ac:dyDescent="0.25">
      <c r="B707" s="31"/>
      <c r="C707" s="30" t="s">
        <v>259</v>
      </c>
      <c r="D707" s="30"/>
      <c r="E707" s="30"/>
      <c r="F707" s="30"/>
      <c r="G707" s="30"/>
      <c r="H707" s="30"/>
      <c r="I707" s="30"/>
      <c r="J707" s="30"/>
      <c r="K707" s="30"/>
    </row>
    <row r="708" spans="2:11" ht="24" customHeight="1" x14ac:dyDescent="0.25">
      <c r="B708" s="31"/>
      <c r="C708" s="30" t="s">
        <v>260</v>
      </c>
      <c r="D708" s="30"/>
      <c r="E708" s="30"/>
      <c r="F708" s="30"/>
      <c r="G708" s="30"/>
      <c r="H708" s="30"/>
      <c r="I708" s="30"/>
      <c r="J708" s="30"/>
      <c r="K708" s="30"/>
    </row>
    <row r="709" spans="2:11" ht="24" customHeight="1" x14ac:dyDescent="0.25">
      <c r="B709" s="31"/>
      <c r="C709" s="30" t="s">
        <v>261</v>
      </c>
      <c r="D709" s="30"/>
      <c r="E709" s="30"/>
      <c r="F709" s="30"/>
      <c r="G709" s="30"/>
      <c r="H709" s="30"/>
      <c r="I709" s="30"/>
      <c r="J709" s="30"/>
      <c r="K709" s="30"/>
    </row>
    <row r="710" spans="2:11" ht="24" customHeight="1" x14ac:dyDescent="0.25">
      <c r="B710" s="31"/>
      <c r="C710" s="30" t="s">
        <v>22</v>
      </c>
      <c r="D710" s="30"/>
      <c r="E710" s="30"/>
      <c r="F710" s="30"/>
      <c r="G710" s="30"/>
      <c r="H710" s="30"/>
      <c r="I710" s="30"/>
      <c r="J710" s="30"/>
      <c r="K710" s="30"/>
    </row>
    <row r="711" spans="2:11" ht="24" customHeight="1" x14ac:dyDescent="0.25">
      <c r="B711" s="31"/>
      <c r="C711" s="30" t="s">
        <v>262</v>
      </c>
      <c r="D711" s="30"/>
      <c r="E711" s="30"/>
      <c r="F711" s="30"/>
      <c r="G711" s="30"/>
      <c r="H711" s="30"/>
      <c r="I711" s="30"/>
      <c r="J711" s="30"/>
      <c r="K711" s="30"/>
    </row>
    <row r="712" spans="2:11" ht="24" customHeight="1" x14ac:dyDescent="0.25">
      <c r="B712" s="31"/>
      <c r="C712" s="30" t="s">
        <v>263</v>
      </c>
      <c r="D712" s="30"/>
      <c r="E712" s="30"/>
      <c r="F712" s="30"/>
      <c r="G712" s="30"/>
      <c r="H712" s="30"/>
      <c r="I712" s="30"/>
      <c r="J712" s="30"/>
      <c r="K712" s="30"/>
    </row>
    <row r="713" spans="2:11" ht="24" customHeight="1" x14ac:dyDescent="0.25">
      <c r="B713" s="31"/>
      <c r="C713" s="30" t="s">
        <v>264</v>
      </c>
      <c r="D713" s="30"/>
      <c r="E713" s="30"/>
      <c r="F713" s="30"/>
      <c r="G713" s="30"/>
      <c r="H713" s="30"/>
      <c r="I713" s="30"/>
      <c r="J713" s="30"/>
      <c r="K713" s="30"/>
    </row>
    <row r="714" spans="2:11" ht="24" customHeight="1" x14ac:dyDescent="0.25">
      <c r="B714" s="31"/>
      <c r="C714" s="30" t="s">
        <v>265</v>
      </c>
      <c r="D714" s="30"/>
      <c r="E714" s="30"/>
      <c r="F714" s="30"/>
      <c r="G714" s="30"/>
      <c r="H714" s="30"/>
      <c r="I714" s="30"/>
      <c r="J714" s="30"/>
      <c r="K714" s="30"/>
    </row>
    <row r="715" spans="2:11" ht="24" customHeight="1" x14ac:dyDescent="0.25">
      <c r="B715" s="31"/>
      <c r="C715" s="30" t="s">
        <v>266</v>
      </c>
      <c r="D715" s="30"/>
      <c r="E715" s="30"/>
      <c r="F715" s="30"/>
      <c r="G715" s="30"/>
      <c r="H715" s="30"/>
      <c r="I715" s="30"/>
      <c r="J715" s="30"/>
      <c r="K715" s="30"/>
    </row>
    <row r="716" spans="2:11" ht="24" customHeight="1" x14ac:dyDescent="0.25">
      <c r="B716" s="31"/>
      <c r="C716" s="30" t="s">
        <v>267</v>
      </c>
      <c r="D716" s="30"/>
      <c r="E716" s="30"/>
      <c r="F716" s="30"/>
      <c r="G716" s="30"/>
      <c r="H716" s="30"/>
      <c r="I716" s="30"/>
      <c r="J716" s="30"/>
      <c r="K716" s="30"/>
    </row>
    <row r="717" spans="2:11" ht="24" customHeight="1" x14ac:dyDescent="0.25">
      <c r="B717" s="31"/>
      <c r="C717" s="30" t="s">
        <v>268</v>
      </c>
      <c r="D717" s="30"/>
      <c r="E717" s="30"/>
      <c r="F717" s="30"/>
      <c r="G717" s="30"/>
      <c r="H717" s="30"/>
      <c r="I717" s="30"/>
      <c r="J717" s="30"/>
      <c r="K717" s="30"/>
    </row>
    <row r="718" spans="2:11" ht="24" customHeight="1" x14ac:dyDescent="0.25">
      <c r="B718" s="31"/>
      <c r="C718" s="30" t="s">
        <v>269</v>
      </c>
      <c r="D718" s="30"/>
      <c r="E718" s="30"/>
      <c r="F718" s="30"/>
      <c r="G718" s="30"/>
      <c r="H718" s="30"/>
      <c r="I718" s="30"/>
      <c r="J718" s="30"/>
      <c r="K718" s="30"/>
    </row>
    <row r="719" spans="2:11" ht="24" customHeight="1" x14ac:dyDescent="0.25">
      <c r="B719" s="31"/>
      <c r="C719" s="30" t="s">
        <v>270</v>
      </c>
      <c r="D719" s="30"/>
      <c r="E719" s="30"/>
      <c r="F719" s="30"/>
      <c r="G719" s="30"/>
      <c r="H719" s="30"/>
      <c r="I719" s="30"/>
      <c r="J719" s="30"/>
      <c r="K719" s="30"/>
    </row>
    <row r="720" spans="2:11" ht="24" customHeight="1" x14ac:dyDescent="0.25">
      <c r="B720" s="31"/>
      <c r="C720" s="30" t="s">
        <v>271</v>
      </c>
      <c r="D720" s="30"/>
      <c r="E720" s="30"/>
      <c r="F720" s="30"/>
      <c r="G720" s="30"/>
      <c r="H720" s="30"/>
      <c r="I720" s="30"/>
      <c r="J720" s="30"/>
      <c r="K720" s="30"/>
    </row>
    <row r="721" spans="2:11" ht="24" customHeight="1" x14ac:dyDescent="0.25">
      <c r="B721" s="31"/>
      <c r="C721" s="30" t="s">
        <v>272</v>
      </c>
      <c r="D721" s="30"/>
      <c r="E721" s="30"/>
      <c r="F721" s="30"/>
      <c r="G721" s="30"/>
      <c r="H721" s="30"/>
      <c r="I721" s="30"/>
      <c r="J721" s="30"/>
      <c r="K721" s="30"/>
    </row>
    <row r="722" spans="2:11" ht="24" customHeight="1" x14ac:dyDescent="0.25">
      <c r="B722" s="31"/>
      <c r="C722" s="30" t="s">
        <v>273</v>
      </c>
      <c r="D722" s="30"/>
      <c r="E722" s="30"/>
      <c r="F722" s="30"/>
      <c r="G722" s="30"/>
      <c r="H722" s="30"/>
      <c r="I722" s="30"/>
      <c r="J722" s="30"/>
      <c r="K722" s="30"/>
    </row>
    <row r="723" spans="2:11" ht="24" customHeight="1" x14ac:dyDescent="0.25">
      <c r="B723" s="31"/>
      <c r="C723" s="30" t="s">
        <v>274</v>
      </c>
      <c r="D723" s="30"/>
      <c r="E723" s="30"/>
      <c r="F723" s="30"/>
      <c r="G723" s="30"/>
      <c r="H723" s="30"/>
      <c r="I723" s="30"/>
      <c r="J723" s="30"/>
      <c r="K723" s="30"/>
    </row>
    <row r="724" spans="2:11" ht="24" customHeight="1" x14ac:dyDescent="0.25">
      <c r="B724" s="31"/>
      <c r="C724" s="30" t="s">
        <v>23</v>
      </c>
      <c r="D724" s="30"/>
      <c r="E724" s="30"/>
      <c r="F724" s="30"/>
      <c r="G724" s="30"/>
      <c r="H724" s="30"/>
      <c r="I724" s="30"/>
      <c r="J724" s="30"/>
      <c r="K724" s="30"/>
    </row>
    <row r="725" spans="2:11" ht="24" customHeight="1" x14ac:dyDescent="0.25">
      <c r="B725" s="31"/>
      <c r="C725" s="30"/>
      <c r="D725" s="30"/>
      <c r="E725" s="30"/>
      <c r="F725" s="30"/>
      <c r="G725" s="30"/>
      <c r="H725" s="30"/>
      <c r="I725" s="30"/>
      <c r="J725" s="30"/>
      <c r="K725" s="30"/>
    </row>
    <row r="726" spans="2:11" ht="31.35" customHeight="1" x14ac:dyDescent="0.25">
      <c r="B726" s="81" t="s">
        <v>278</v>
      </c>
      <c r="C726" s="82"/>
      <c r="D726" s="82"/>
      <c r="E726" s="82"/>
      <c r="F726" s="82"/>
      <c r="G726" s="82"/>
      <c r="H726" s="82"/>
      <c r="I726" s="82"/>
      <c r="J726" s="82"/>
      <c r="K726" s="82"/>
    </row>
    <row r="727" spans="2:11" ht="24" customHeight="1" x14ac:dyDescent="0.25">
      <c r="B727" s="31"/>
      <c r="C727" s="30" t="s">
        <v>53</v>
      </c>
      <c r="D727" s="30"/>
      <c r="E727" s="30"/>
      <c r="F727" s="30"/>
      <c r="G727" s="30"/>
      <c r="H727" s="30"/>
      <c r="I727" s="30"/>
      <c r="J727" s="30"/>
      <c r="K727" s="30"/>
    </row>
    <row r="728" spans="2:11" ht="24" customHeight="1" thickBot="1" x14ac:dyDescent="0.3">
      <c r="B728" s="31"/>
      <c r="C728" s="30" t="s">
        <v>69</v>
      </c>
      <c r="D728" s="30"/>
      <c r="E728" s="30"/>
      <c r="F728" s="30"/>
      <c r="G728" s="30"/>
      <c r="H728" s="30"/>
      <c r="I728" s="30"/>
      <c r="J728" s="30"/>
      <c r="K728" s="30"/>
    </row>
    <row r="729" spans="2:11" ht="24" customHeight="1" thickBot="1" x14ac:dyDescent="0.3">
      <c r="B729" s="31"/>
      <c r="C729" s="78"/>
      <c r="D729" s="79"/>
      <c r="E729" s="79"/>
      <c r="F729" s="79"/>
      <c r="G729" s="80"/>
      <c r="H729" s="30"/>
      <c r="I729" s="30"/>
      <c r="J729" s="30"/>
      <c r="K729" s="30"/>
    </row>
    <row r="730" spans="2:11" ht="24" customHeight="1" x14ac:dyDescent="0.25">
      <c r="B730" s="31"/>
      <c r="C730" s="30" t="s">
        <v>1</v>
      </c>
      <c r="D730" s="30"/>
      <c r="E730" s="30"/>
      <c r="F730" s="30"/>
      <c r="G730" s="30"/>
      <c r="H730" s="30"/>
      <c r="I730" s="30"/>
      <c r="J730" s="30"/>
      <c r="K730" s="30"/>
    </row>
    <row r="731" spans="2:11" ht="24" customHeight="1" x14ac:dyDescent="0.25">
      <c r="B731" s="31"/>
      <c r="C731" s="30"/>
      <c r="D731" s="30"/>
      <c r="E731" s="30"/>
      <c r="F731" s="30"/>
      <c r="G731" s="30"/>
      <c r="H731" s="30"/>
      <c r="I731" s="30"/>
      <c r="J731" s="30"/>
      <c r="K731" s="30"/>
    </row>
    <row r="732" spans="2:11" ht="31.7" customHeight="1" x14ac:dyDescent="0.25">
      <c r="B732" s="81" t="s">
        <v>279</v>
      </c>
      <c r="C732" s="82"/>
      <c r="D732" s="82"/>
      <c r="E732" s="82"/>
      <c r="F732" s="82"/>
      <c r="G732" s="82"/>
      <c r="H732" s="82"/>
      <c r="I732" s="82"/>
      <c r="J732" s="82"/>
      <c r="K732" s="82"/>
    </row>
    <row r="733" spans="2:11" ht="24" customHeight="1" x14ac:dyDescent="0.25">
      <c r="B733" s="31"/>
      <c r="C733" s="30" t="s">
        <v>53</v>
      </c>
      <c r="D733" s="30"/>
      <c r="E733" s="30"/>
      <c r="F733" s="30"/>
      <c r="G733" s="30"/>
      <c r="H733" s="30"/>
      <c r="I733" s="30"/>
      <c r="J733" s="30"/>
      <c r="K733" s="30"/>
    </row>
    <row r="734" spans="2:11" ht="24" customHeight="1" thickBot="1" x14ac:dyDescent="0.3">
      <c r="B734" s="31"/>
      <c r="C734" s="30" t="s">
        <v>280</v>
      </c>
      <c r="D734" s="30"/>
      <c r="E734" s="30"/>
      <c r="F734" s="30"/>
      <c r="G734" s="30"/>
      <c r="H734" s="30"/>
      <c r="I734" s="30"/>
      <c r="J734" s="30"/>
      <c r="K734" s="30"/>
    </row>
    <row r="735" spans="2:11" ht="24" customHeight="1" thickBot="1" x14ac:dyDescent="0.3">
      <c r="B735" s="31"/>
      <c r="C735" s="78"/>
      <c r="D735" s="79"/>
      <c r="E735" s="79"/>
      <c r="F735" s="79"/>
      <c r="G735" s="80"/>
      <c r="H735" s="30"/>
      <c r="I735" s="30"/>
      <c r="J735" s="30"/>
      <c r="K735" s="30"/>
    </row>
    <row r="736" spans="2:11" ht="24" customHeight="1" x14ac:dyDescent="0.25">
      <c r="B736" s="31"/>
      <c r="C736" s="30" t="s">
        <v>1</v>
      </c>
      <c r="D736" s="30"/>
      <c r="E736" s="30"/>
      <c r="F736" s="30"/>
      <c r="G736" s="30"/>
      <c r="H736" s="30"/>
      <c r="I736" s="30"/>
      <c r="J736" s="30"/>
      <c r="K736" s="30"/>
    </row>
    <row r="737" spans="2:19" ht="24" customHeight="1" thickBot="1" x14ac:dyDescent="0.3">
      <c r="B737" s="31"/>
      <c r="C737" s="30" t="s">
        <v>280</v>
      </c>
      <c r="D737" s="30"/>
      <c r="E737" s="30"/>
      <c r="F737" s="30"/>
      <c r="G737" s="30"/>
      <c r="H737" s="30"/>
      <c r="I737" s="30"/>
      <c r="J737" s="30"/>
      <c r="K737" s="30"/>
    </row>
    <row r="738" spans="2:19" ht="24" customHeight="1" thickBot="1" x14ac:dyDescent="0.3">
      <c r="B738" s="31"/>
      <c r="C738" s="78"/>
      <c r="D738" s="79"/>
      <c r="E738" s="79"/>
      <c r="F738" s="79"/>
      <c r="G738" s="80"/>
      <c r="H738" s="30"/>
      <c r="I738" s="30"/>
      <c r="J738" s="30"/>
      <c r="K738" s="30"/>
    </row>
    <row r="739" spans="2:19" ht="24" customHeight="1" x14ac:dyDescent="0.25">
      <c r="B739" s="31"/>
      <c r="C739" s="30"/>
      <c r="D739" s="30"/>
      <c r="E739" s="30"/>
      <c r="F739" s="30"/>
      <c r="G739" s="30"/>
      <c r="H739" s="30"/>
      <c r="I739" s="30"/>
      <c r="J739" s="30"/>
      <c r="K739" s="30"/>
    </row>
    <row r="740" spans="2:19" ht="31.7" customHeight="1" x14ac:dyDescent="0.25">
      <c r="B740" s="81" t="s">
        <v>24</v>
      </c>
      <c r="C740" s="82"/>
      <c r="D740" s="82"/>
      <c r="E740" s="82"/>
      <c r="F740" s="82"/>
      <c r="G740" s="82"/>
      <c r="H740" s="82"/>
      <c r="I740" s="82"/>
      <c r="J740" s="82"/>
      <c r="K740" s="82"/>
    </row>
    <row r="741" spans="2:19" ht="24" customHeight="1" x14ac:dyDescent="0.25">
      <c r="B741" s="31"/>
      <c r="C741" s="30" t="s">
        <v>53</v>
      </c>
      <c r="D741" s="30"/>
      <c r="E741" s="30"/>
      <c r="F741" s="30"/>
      <c r="G741" s="30"/>
      <c r="H741" s="30"/>
      <c r="I741" s="30"/>
      <c r="J741" s="30"/>
      <c r="K741" s="30"/>
    </row>
    <row r="742" spans="2:19" ht="24" customHeight="1" thickBot="1" x14ac:dyDescent="0.3">
      <c r="B742" s="31"/>
      <c r="C742" s="30" t="s">
        <v>281</v>
      </c>
      <c r="D742" s="30"/>
      <c r="E742" s="30"/>
      <c r="F742" s="30"/>
      <c r="G742" s="30"/>
      <c r="H742" s="30"/>
      <c r="I742" s="30"/>
      <c r="J742" s="30"/>
      <c r="K742" s="30"/>
    </row>
    <row r="743" spans="2:19" ht="24" customHeight="1" thickBot="1" x14ac:dyDescent="0.3">
      <c r="B743" s="31"/>
      <c r="C743" s="78"/>
      <c r="D743" s="79"/>
      <c r="E743" s="79"/>
      <c r="F743" s="79"/>
      <c r="G743" s="80"/>
      <c r="H743" s="30"/>
      <c r="I743" s="30"/>
      <c r="J743" s="30"/>
      <c r="K743" s="30"/>
    </row>
    <row r="744" spans="2:19" ht="24" customHeight="1" x14ac:dyDescent="0.25">
      <c r="B744" s="31"/>
      <c r="C744" s="30" t="s">
        <v>1</v>
      </c>
      <c r="D744" s="30"/>
      <c r="E744" s="30"/>
      <c r="F744" s="30"/>
      <c r="G744" s="30"/>
      <c r="H744" s="30"/>
      <c r="I744" s="30"/>
      <c r="J744" s="30"/>
      <c r="K744" s="30"/>
    </row>
    <row r="745" spans="2:19" ht="24" customHeight="1" thickBot="1" x14ac:dyDescent="0.3">
      <c r="B745" s="31"/>
      <c r="C745" s="30" t="s">
        <v>281</v>
      </c>
      <c r="D745" s="30"/>
      <c r="E745" s="30"/>
      <c r="F745" s="30"/>
      <c r="G745" s="30"/>
      <c r="H745" s="30"/>
      <c r="I745" s="30"/>
      <c r="J745" s="30"/>
      <c r="K745" s="30"/>
    </row>
    <row r="746" spans="2:19" ht="24" customHeight="1" thickBot="1" x14ac:dyDescent="0.3">
      <c r="B746" s="31"/>
      <c r="C746" s="78"/>
      <c r="D746" s="79"/>
      <c r="E746" s="79"/>
      <c r="F746" s="79"/>
      <c r="G746" s="80"/>
      <c r="H746" s="30"/>
      <c r="I746" s="30"/>
      <c r="J746" s="30"/>
      <c r="K746" s="30"/>
    </row>
    <row r="747" spans="2:19" ht="24" customHeight="1" thickBot="1" x14ac:dyDescent="0.3">
      <c r="B747" s="41"/>
      <c r="C747" s="34"/>
      <c r="D747" s="34"/>
      <c r="E747" s="34"/>
      <c r="F747" s="34"/>
      <c r="G747" s="34"/>
      <c r="H747" s="34"/>
      <c r="I747" s="34"/>
      <c r="J747" s="34"/>
      <c r="K747" s="34"/>
      <c r="S747" s="71">
        <f>SUM(Q661:Q747)</f>
        <v>0</v>
      </c>
    </row>
    <row r="748" spans="2:19" ht="24" customHeight="1" x14ac:dyDescent="0.25">
      <c r="B748" s="37" t="s">
        <v>282</v>
      </c>
      <c r="C748" s="38"/>
      <c r="D748" s="38"/>
      <c r="E748" s="38"/>
      <c r="F748" s="38"/>
      <c r="G748" s="38"/>
      <c r="H748" s="38"/>
      <c r="I748" s="38"/>
      <c r="J748" s="38"/>
      <c r="K748" s="38"/>
    </row>
    <row r="749" spans="2:19" ht="24" customHeight="1" x14ac:dyDescent="0.25">
      <c r="B749" s="31"/>
      <c r="C749" s="30" t="s">
        <v>53</v>
      </c>
      <c r="D749" s="30"/>
      <c r="E749" s="30"/>
      <c r="F749" s="30"/>
      <c r="G749" s="30"/>
      <c r="H749" s="30"/>
      <c r="I749" s="30"/>
      <c r="J749" s="30"/>
      <c r="K749" s="30"/>
      <c r="N749" t="b">
        <v>0</v>
      </c>
      <c r="Q749" s="68">
        <f>IF(N749=TRUE,1.46%,0)</f>
        <v>0</v>
      </c>
    </row>
    <row r="750" spans="2:19" ht="24" customHeight="1" thickBot="1" x14ac:dyDescent="0.3">
      <c r="B750" s="31"/>
      <c r="C750" s="30" t="s">
        <v>139</v>
      </c>
      <c r="D750" s="30"/>
      <c r="E750" s="30"/>
      <c r="F750" s="30"/>
      <c r="G750" s="30"/>
      <c r="H750" s="30"/>
      <c r="I750" s="30"/>
      <c r="J750" s="30"/>
      <c r="K750" s="30"/>
    </row>
    <row r="751" spans="2:19" ht="24" customHeight="1" thickBot="1" x14ac:dyDescent="0.3">
      <c r="B751" s="31"/>
      <c r="C751" s="78"/>
      <c r="D751" s="79"/>
      <c r="E751" s="79"/>
      <c r="F751" s="79"/>
      <c r="G751" s="80"/>
      <c r="H751" s="30"/>
      <c r="I751" s="30"/>
      <c r="J751" s="30"/>
      <c r="K751" s="30"/>
    </row>
    <row r="752" spans="2:19" ht="24" customHeight="1" x14ac:dyDescent="0.25">
      <c r="B752" s="31"/>
      <c r="C752" s="30" t="s">
        <v>1</v>
      </c>
      <c r="D752" s="30"/>
      <c r="E752" s="30"/>
      <c r="F752" s="30"/>
      <c r="G752" s="30"/>
      <c r="H752" s="30"/>
      <c r="I752" s="30"/>
      <c r="J752" s="30"/>
      <c r="K752" s="30"/>
    </row>
    <row r="753" spans="2:19" ht="24" customHeight="1" thickBot="1" x14ac:dyDescent="0.3">
      <c r="B753" s="41"/>
      <c r="C753" s="34"/>
      <c r="D753" s="34"/>
      <c r="E753" s="34"/>
      <c r="F753" s="34"/>
      <c r="G753" s="34"/>
      <c r="H753" s="34"/>
      <c r="I753" s="34"/>
      <c r="J753" s="34"/>
      <c r="K753" s="34"/>
      <c r="S753" s="71">
        <f>SUM(Q749:Q753)</f>
        <v>0</v>
      </c>
    </row>
    <row r="754" spans="2:19" ht="24" customHeight="1" thickBot="1" x14ac:dyDescent="0.3">
      <c r="B754" s="83" t="s">
        <v>283</v>
      </c>
      <c r="C754" s="84"/>
      <c r="D754" s="84"/>
      <c r="E754" s="84"/>
      <c r="F754" s="84"/>
      <c r="G754" s="84"/>
      <c r="H754" s="84"/>
      <c r="I754" s="84"/>
      <c r="J754" s="84"/>
      <c r="K754" s="84"/>
      <c r="L754" s="85"/>
    </row>
    <row r="755" spans="2:19" ht="24" customHeight="1" x14ac:dyDescent="0.25">
      <c r="B755" s="56" t="s">
        <v>284</v>
      </c>
      <c r="C755" s="57"/>
      <c r="D755" s="57"/>
      <c r="E755" s="57"/>
      <c r="F755" s="57"/>
      <c r="G755" s="57"/>
      <c r="H755" s="57"/>
      <c r="I755" s="57"/>
      <c r="J755" s="57"/>
      <c r="K755" s="57"/>
      <c r="L755" s="58"/>
    </row>
    <row r="756" spans="2:19" ht="24" customHeight="1" x14ac:dyDescent="0.25">
      <c r="B756" s="86"/>
      <c r="C756" s="87"/>
      <c r="D756" s="87"/>
      <c r="E756" s="87"/>
      <c r="F756" s="87"/>
      <c r="G756" s="87"/>
      <c r="H756" s="87"/>
      <c r="I756" s="87"/>
      <c r="J756" s="87"/>
      <c r="K756" s="87"/>
      <c r="L756" s="88"/>
    </row>
    <row r="757" spans="2:19" ht="24" customHeight="1" x14ac:dyDescent="0.25">
      <c r="B757" s="86"/>
      <c r="C757" s="87"/>
      <c r="D757" s="87"/>
      <c r="E757" s="87"/>
      <c r="F757" s="87"/>
      <c r="G757" s="87"/>
      <c r="H757" s="87"/>
      <c r="I757" s="87"/>
      <c r="J757" s="87"/>
      <c r="K757" s="87"/>
      <c r="L757" s="88"/>
    </row>
    <row r="758" spans="2:19" ht="24" customHeight="1" thickBot="1" x14ac:dyDescent="0.3">
      <c r="B758" s="89"/>
      <c r="C758" s="90"/>
      <c r="D758" s="90"/>
      <c r="E758" s="90"/>
      <c r="F758" s="90"/>
      <c r="G758" s="90"/>
      <c r="H758" s="90"/>
      <c r="I758" s="90"/>
      <c r="J758" s="90"/>
      <c r="K758" s="90"/>
      <c r="L758" s="91"/>
    </row>
    <row r="759" spans="2:19" ht="24" customHeight="1" x14ac:dyDescent="0.25">
      <c r="B759" s="92" t="s">
        <v>286</v>
      </c>
      <c r="C759" s="93"/>
      <c r="D759" s="93"/>
      <c r="E759" s="93"/>
      <c r="F759" s="93"/>
      <c r="G759" s="93"/>
      <c r="H759" s="93"/>
      <c r="I759" s="93"/>
      <c r="J759" s="93"/>
      <c r="K759" s="96">
        <f>SUM(S:S)</f>
        <v>0</v>
      </c>
    </row>
    <row r="760" spans="2:19" ht="24" customHeight="1" x14ac:dyDescent="0.25">
      <c r="B760" s="94"/>
      <c r="C760" s="94"/>
      <c r="D760" s="94"/>
      <c r="E760" s="94"/>
      <c r="F760" s="94"/>
      <c r="G760" s="94"/>
      <c r="H760" s="94"/>
      <c r="I760" s="94"/>
      <c r="J760" s="94"/>
      <c r="K760" s="97"/>
    </row>
    <row r="761" spans="2:19" ht="24" customHeight="1" x14ac:dyDescent="0.25">
      <c r="B761" s="94"/>
      <c r="C761" s="94"/>
      <c r="D761" s="94"/>
      <c r="E761" s="94"/>
      <c r="F761" s="94"/>
      <c r="G761" s="94"/>
      <c r="H761" s="94"/>
      <c r="I761" s="94"/>
      <c r="J761" s="94"/>
      <c r="K761" s="97"/>
    </row>
    <row r="762" spans="2:19" ht="24" customHeight="1" x14ac:dyDescent="0.25">
      <c r="B762" s="94"/>
      <c r="C762" s="94"/>
      <c r="D762" s="94"/>
      <c r="E762" s="94"/>
      <c r="F762" s="94"/>
      <c r="G762" s="94"/>
      <c r="H762" s="94"/>
      <c r="I762" s="94"/>
      <c r="J762" s="94"/>
      <c r="K762" s="97"/>
    </row>
    <row r="763" spans="2:19" ht="24" customHeight="1" thickBot="1" x14ac:dyDescent="0.3">
      <c r="B763" s="95"/>
      <c r="C763" s="95"/>
      <c r="D763" s="95"/>
      <c r="E763" s="95"/>
      <c r="F763" s="95"/>
      <c r="G763" s="95"/>
      <c r="H763" s="95"/>
      <c r="I763" s="95"/>
      <c r="J763" s="95"/>
      <c r="K763" s="98"/>
    </row>
    <row r="764" spans="2:19" ht="38.450000000000003" customHeight="1" x14ac:dyDescent="0.25">
      <c r="B764" s="72" t="s">
        <v>285</v>
      </c>
      <c r="C764" s="73"/>
      <c r="D764" s="73"/>
      <c r="E764" s="73"/>
      <c r="F764" s="73"/>
      <c r="G764" s="73"/>
      <c r="H764" s="73"/>
      <c r="I764" s="73"/>
      <c r="J764" s="73"/>
      <c r="K764" s="73"/>
      <c r="L764" s="74"/>
    </row>
    <row r="765" spans="2:19" ht="24" customHeight="1" x14ac:dyDescent="0.25">
      <c r="B765" s="72"/>
      <c r="C765" s="73"/>
      <c r="D765" s="73"/>
      <c r="E765" s="73"/>
      <c r="F765" s="73"/>
      <c r="G765" s="73"/>
      <c r="H765" s="73"/>
      <c r="I765" s="73"/>
      <c r="J765" s="73"/>
      <c r="K765" s="73"/>
      <c r="L765" s="74"/>
    </row>
    <row r="766" spans="2:19" ht="24" customHeight="1" x14ac:dyDescent="0.25">
      <c r="B766" s="72"/>
      <c r="C766" s="73"/>
      <c r="D766" s="73"/>
      <c r="E766" s="73"/>
      <c r="F766" s="73"/>
      <c r="G766" s="73"/>
      <c r="H766" s="73"/>
      <c r="I766" s="73"/>
      <c r="J766" s="73"/>
      <c r="K766" s="73"/>
      <c r="L766" s="74"/>
    </row>
    <row r="767" spans="2:19" ht="24" customHeight="1" x14ac:dyDescent="0.25">
      <c r="B767" s="72"/>
      <c r="C767" s="73"/>
      <c r="D767" s="73"/>
      <c r="E767" s="73"/>
      <c r="F767" s="73"/>
      <c r="G767" s="73"/>
      <c r="H767" s="73"/>
      <c r="I767" s="73"/>
      <c r="J767" s="73"/>
      <c r="K767" s="73"/>
      <c r="L767" s="74"/>
    </row>
    <row r="768" spans="2:19" ht="24" customHeight="1" x14ac:dyDescent="0.25">
      <c r="B768" s="72"/>
      <c r="C768" s="73"/>
      <c r="D768" s="73"/>
      <c r="E768" s="73"/>
      <c r="F768" s="73"/>
      <c r="G768" s="73"/>
      <c r="H768" s="73"/>
      <c r="I768" s="73"/>
      <c r="J768" s="73"/>
      <c r="K768" s="73"/>
      <c r="L768" s="74"/>
    </row>
    <row r="769" spans="2:12" ht="24" customHeight="1" x14ac:dyDescent="0.25">
      <c r="B769" s="72"/>
      <c r="C769" s="73"/>
      <c r="D769" s="73"/>
      <c r="E769" s="73"/>
      <c r="F769" s="73"/>
      <c r="G769" s="73"/>
      <c r="H769" s="73"/>
      <c r="I769" s="73"/>
      <c r="J769" s="73"/>
      <c r="K769" s="73"/>
      <c r="L769" s="74"/>
    </row>
    <row r="770" spans="2:12" ht="24" customHeight="1" x14ac:dyDescent="0.25">
      <c r="B770" s="72"/>
      <c r="C770" s="73"/>
      <c r="D770" s="73"/>
      <c r="E770" s="73"/>
      <c r="F770" s="73"/>
      <c r="G770" s="73"/>
      <c r="H770" s="73"/>
      <c r="I770" s="73"/>
      <c r="J770" s="73"/>
      <c r="K770" s="73"/>
      <c r="L770" s="74"/>
    </row>
    <row r="771" spans="2:12" ht="24" customHeight="1" x14ac:dyDescent="0.25">
      <c r="B771" s="72"/>
      <c r="C771" s="73"/>
      <c r="D771" s="73"/>
      <c r="E771" s="73"/>
      <c r="F771" s="73"/>
      <c r="G771" s="73"/>
      <c r="H771" s="73"/>
      <c r="I771" s="73"/>
      <c r="J771" s="73"/>
      <c r="K771" s="73"/>
      <c r="L771" s="74"/>
    </row>
    <row r="772" spans="2:12" ht="24" customHeight="1" x14ac:dyDescent="0.25">
      <c r="B772" s="72"/>
      <c r="C772" s="73"/>
      <c r="D772" s="73"/>
      <c r="E772" s="73"/>
      <c r="F772" s="73"/>
      <c r="G772" s="73"/>
      <c r="H772" s="73"/>
      <c r="I772" s="73"/>
      <c r="J772" s="73"/>
      <c r="K772" s="73"/>
      <c r="L772" s="74"/>
    </row>
    <row r="773" spans="2:12" ht="24" customHeight="1" x14ac:dyDescent="0.25">
      <c r="B773" s="72"/>
      <c r="C773" s="73"/>
      <c r="D773" s="73"/>
      <c r="E773" s="73"/>
      <c r="F773" s="73"/>
      <c r="G773" s="73"/>
      <c r="H773" s="73"/>
      <c r="I773" s="73"/>
      <c r="J773" s="73"/>
      <c r="K773" s="73"/>
      <c r="L773" s="74"/>
    </row>
    <row r="774" spans="2:12" ht="24" customHeight="1" x14ac:dyDescent="0.25">
      <c r="B774" s="72"/>
      <c r="C774" s="73"/>
      <c r="D774" s="73"/>
      <c r="E774" s="73"/>
      <c r="F774" s="73"/>
      <c r="G774" s="73"/>
      <c r="H774" s="73"/>
      <c r="I774" s="73"/>
      <c r="J774" s="73"/>
      <c r="K774" s="73"/>
      <c r="L774" s="74"/>
    </row>
    <row r="775" spans="2:12" ht="24" customHeight="1" x14ac:dyDescent="0.25">
      <c r="B775" s="72"/>
      <c r="C775" s="73"/>
      <c r="D775" s="73"/>
      <c r="E775" s="73"/>
      <c r="F775" s="73"/>
      <c r="G775" s="73"/>
      <c r="H775" s="73"/>
      <c r="I775" s="73"/>
      <c r="J775" s="73"/>
      <c r="K775" s="73"/>
      <c r="L775" s="74"/>
    </row>
    <row r="776" spans="2:12" ht="24" customHeight="1" x14ac:dyDescent="0.25">
      <c r="B776" s="72"/>
      <c r="C776" s="73"/>
      <c r="D776" s="73"/>
      <c r="E776" s="73"/>
      <c r="F776" s="73"/>
      <c r="G776" s="73"/>
      <c r="H776" s="73"/>
      <c r="I776" s="73"/>
      <c r="J776" s="73"/>
      <c r="K776" s="73"/>
      <c r="L776" s="74"/>
    </row>
    <row r="777" spans="2:12" ht="24" customHeight="1" x14ac:dyDescent="0.25">
      <c r="B777" s="72"/>
      <c r="C777" s="73"/>
      <c r="D777" s="73"/>
      <c r="E777" s="73"/>
      <c r="F777" s="73"/>
      <c r="G777" s="73"/>
      <c r="H777" s="73"/>
      <c r="I777" s="73"/>
      <c r="J777" s="73"/>
      <c r="K777" s="73"/>
      <c r="L777" s="74"/>
    </row>
    <row r="778" spans="2:12" ht="24" customHeight="1" x14ac:dyDescent="0.25">
      <c r="B778" s="72"/>
      <c r="C778" s="73"/>
      <c r="D778" s="73"/>
      <c r="E778" s="73"/>
      <c r="F778" s="73"/>
      <c r="G778" s="73"/>
      <c r="H778" s="73"/>
      <c r="I778" s="73"/>
      <c r="J778" s="73"/>
      <c r="K778" s="73"/>
      <c r="L778" s="74"/>
    </row>
    <row r="779" spans="2:12" ht="24" customHeight="1" x14ac:dyDescent="0.25">
      <c r="B779" s="72"/>
      <c r="C779" s="73"/>
      <c r="D779" s="73"/>
      <c r="E779" s="73"/>
      <c r="F779" s="73"/>
      <c r="G779" s="73"/>
      <c r="H779" s="73"/>
      <c r="I779" s="73"/>
      <c r="J779" s="73"/>
      <c r="K779" s="73"/>
      <c r="L779" s="74"/>
    </row>
    <row r="780" spans="2:12" ht="24" customHeight="1" x14ac:dyDescent="0.25">
      <c r="B780" s="72"/>
      <c r="C780" s="73"/>
      <c r="D780" s="73"/>
      <c r="E780" s="73"/>
      <c r="F780" s="73"/>
      <c r="G780" s="73"/>
      <c r="H780" s="73"/>
      <c r="I780" s="73"/>
      <c r="J780" s="73"/>
      <c r="K780" s="73"/>
      <c r="L780" s="74"/>
    </row>
    <row r="781" spans="2:12" ht="24" customHeight="1" x14ac:dyDescent="0.25">
      <c r="B781" s="72"/>
      <c r="C781" s="73"/>
      <c r="D781" s="73"/>
      <c r="E781" s="73"/>
      <c r="F781" s="73"/>
      <c r="G781" s="73"/>
      <c r="H781" s="73"/>
      <c r="I781" s="73"/>
      <c r="J781" s="73"/>
      <c r="K781" s="73"/>
      <c r="L781" s="74"/>
    </row>
    <row r="782" spans="2:12" ht="24" customHeight="1" x14ac:dyDescent="0.25">
      <c r="B782" s="72"/>
      <c r="C782" s="73"/>
      <c r="D782" s="73"/>
      <c r="E782" s="73"/>
      <c r="F782" s="73"/>
      <c r="G782" s="73"/>
      <c r="H782" s="73"/>
      <c r="I782" s="73"/>
      <c r="J782" s="73"/>
      <c r="K782" s="73"/>
      <c r="L782" s="74"/>
    </row>
    <row r="783" spans="2:12" ht="43.35" customHeight="1" thickBot="1" x14ac:dyDescent="0.3">
      <c r="B783" s="75"/>
      <c r="C783" s="76"/>
      <c r="D783" s="76"/>
      <c r="E783" s="76"/>
      <c r="F783" s="76"/>
      <c r="G783" s="76"/>
      <c r="H783" s="76"/>
      <c r="I783" s="76"/>
      <c r="J783" s="76"/>
      <c r="K783" s="76"/>
      <c r="L783" s="77"/>
    </row>
    <row r="784" spans="2:12" ht="24" customHeight="1" x14ac:dyDescent="0.25"/>
    <row r="785" ht="24" customHeight="1" x14ac:dyDescent="0.25"/>
    <row r="786" ht="24" customHeight="1" x14ac:dyDescent="0.25"/>
    <row r="787" ht="24" customHeight="1" x14ac:dyDescent="0.25"/>
    <row r="788" ht="24" customHeight="1" x14ac:dyDescent="0.25"/>
    <row r="789" ht="24" customHeight="1" x14ac:dyDescent="0.25"/>
    <row r="790" ht="24" customHeight="1" x14ac:dyDescent="0.25"/>
    <row r="791" ht="24" customHeight="1" x14ac:dyDescent="0.25"/>
    <row r="792" ht="24" customHeight="1" x14ac:dyDescent="0.25"/>
    <row r="793" ht="24" customHeight="1" x14ac:dyDescent="0.25"/>
    <row r="794" ht="24" customHeight="1" x14ac:dyDescent="0.25"/>
    <row r="795" ht="24" customHeight="1" x14ac:dyDescent="0.25"/>
    <row r="796" ht="24" customHeight="1" x14ac:dyDescent="0.25"/>
    <row r="797" ht="24" customHeight="1" x14ac:dyDescent="0.25"/>
    <row r="798" ht="24" customHeight="1" x14ac:dyDescent="0.25"/>
    <row r="799" ht="24" customHeight="1" x14ac:dyDescent="0.25"/>
    <row r="800" ht="24" customHeight="1" x14ac:dyDescent="0.25"/>
    <row r="801" ht="24" customHeight="1" x14ac:dyDescent="0.25"/>
    <row r="802" ht="24" customHeight="1" x14ac:dyDescent="0.25"/>
    <row r="803" ht="24" customHeight="1" x14ac:dyDescent="0.25"/>
    <row r="804" ht="24" customHeight="1" x14ac:dyDescent="0.25"/>
    <row r="805" ht="24" customHeight="1" x14ac:dyDescent="0.25"/>
    <row r="806" ht="24" customHeight="1" x14ac:dyDescent="0.25"/>
    <row r="807" ht="24" customHeight="1" x14ac:dyDescent="0.25"/>
    <row r="808" ht="24" customHeight="1" x14ac:dyDescent="0.25"/>
    <row r="809" ht="24" customHeight="1" x14ac:dyDescent="0.25"/>
    <row r="810" ht="24" customHeight="1" x14ac:dyDescent="0.25"/>
    <row r="811" ht="24" customHeight="1" x14ac:dyDescent="0.25"/>
    <row r="812" ht="24" customHeight="1" x14ac:dyDescent="0.25"/>
    <row r="813" ht="24" customHeight="1" x14ac:dyDescent="0.25"/>
    <row r="814" ht="24" customHeight="1" x14ac:dyDescent="0.25"/>
    <row r="815" ht="24" customHeight="1" x14ac:dyDescent="0.25"/>
    <row r="816" ht="24" customHeight="1" x14ac:dyDescent="0.25"/>
    <row r="817" ht="24" customHeight="1" x14ac:dyDescent="0.25"/>
    <row r="818" ht="24" customHeight="1" x14ac:dyDescent="0.25"/>
    <row r="819" ht="24" customHeight="1" x14ac:dyDescent="0.25"/>
    <row r="820" ht="24" customHeight="1" x14ac:dyDescent="0.25"/>
    <row r="821" ht="24" customHeight="1" x14ac:dyDescent="0.25"/>
    <row r="822" ht="24" customHeight="1" x14ac:dyDescent="0.25"/>
    <row r="823" ht="24" customHeight="1" x14ac:dyDescent="0.25"/>
    <row r="824" ht="24" customHeight="1" x14ac:dyDescent="0.25"/>
    <row r="825" ht="24" customHeight="1" x14ac:dyDescent="0.25"/>
    <row r="826" ht="24" customHeight="1" x14ac:dyDescent="0.25"/>
    <row r="827" ht="24" customHeight="1" x14ac:dyDescent="0.25"/>
    <row r="828" ht="24" customHeight="1" x14ac:dyDescent="0.25"/>
    <row r="829" ht="24" customHeight="1" x14ac:dyDescent="0.25"/>
    <row r="830" ht="24" customHeight="1" x14ac:dyDescent="0.25"/>
    <row r="831" ht="24" customHeight="1" x14ac:dyDescent="0.25"/>
    <row r="832" ht="24" customHeight="1" x14ac:dyDescent="0.25"/>
    <row r="833" ht="24" customHeight="1" x14ac:dyDescent="0.25"/>
    <row r="834" ht="24" customHeight="1" x14ac:dyDescent="0.25"/>
    <row r="835" ht="24" customHeight="1" x14ac:dyDescent="0.25"/>
    <row r="836" ht="24" customHeight="1" x14ac:dyDescent="0.25"/>
    <row r="837" ht="24" customHeight="1" x14ac:dyDescent="0.25"/>
    <row r="838" ht="24" customHeight="1" x14ac:dyDescent="0.25"/>
    <row r="839" ht="24" customHeight="1" x14ac:dyDescent="0.25"/>
    <row r="840" ht="24" customHeight="1" x14ac:dyDescent="0.25"/>
    <row r="841" ht="24" customHeight="1" x14ac:dyDescent="0.25"/>
    <row r="842" ht="24" customHeight="1" x14ac:dyDescent="0.25"/>
    <row r="843" ht="24" customHeight="1" x14ac:dyDescent="0.25"/>
    <row r="844" ht="24" customHeight="1" x14ac:dyDescent="0.25"/>
    <row r="845" ht="24" customHeight="1" x14ac:dyDescent="0.25"/>
    <row r="846" ht="24" customHeight="1" x14ac:dyDescent="0.25"/>
    <row r="847" ht="24" customHeight="1" x14ac:dyDescent="0.25"/>
    <row r="848" ht="24" customHeight="1" x14ac:dyDescent="0.25"/>
    <row r="849" ht="24" customHeight="1" x14ac:dyDescent="0.25"/>
    <row r="850" ht="24" customHeight="1" x14ac:dyDescent="0.25"/>
    <row r="851" ht="24" customHeight="1" x14ac:dyDescent="0.25"/>
    <row r="852" ht="24" customHeight="1" x14ac:dyDescent="0.25"/>
    <row r="853" ht="24" customHeight="1" x14ac:dyDescent="0.25"/>
    <row r="854" ht="24" customHeight="1" x14ac:dyDescent="0.25"/>
    <row r="855" ht="24" customHeight="1" x14ac:dyDescent="0.25"/>
    <row r="856" ht="24" customHeight="1" x14ac:dyDescent="0.25"/>
    <row r="857" ht="24" customHeight="1" x14ac:dyDescent="0.25"/>
    <row r="858" ht="24" customHeight="1" x14ac:dyDescent="0.25"/>
    <row r="859" ht="24" customHeight="1" x14ac:dyDescent="0.25"/>
    <row r="860" ht="24" customHeight="1" x14ac:dyDescent="0.25"/>
    <row r="861" ht="24" customHeight="1" x14ac:dyDescent="0.25"/>
    <row r="862" ht="24" customHeight="1" x14ac:dyDescent="0.25"/>
    <row r="863" ht="24" customHeight="1" x14ac:dyDescent="0.25"/>
    <row r="864" ht="24" customHeight="1" x14ac:dyDescent="0.25"/>
    <row r="865" ht="24" customHeight="1" x14ac:dyDescent="0.25"/>
    <row r="866" ht="24" customHeight="1" x14ac:dyDescent="0.25"/>
    <row r="867" ht="24" customHeight="1" x14ac:dyDescent="0.25"/>
    <row r="868" ht="24" customHeight="1" x14ac:dyDescent="0.25"/>
    <row r="869" ht="24" customHeight="1" x14ac:dyDescent="0.25"/>
    <row r="870" ht="24" customHeight="1" x14ac:dyDescent="0.25"/>
    <row r="871" ht="24" customHeight="1" x14ac:dyDescent="0.25"/>
    <row r="872" ht="24" customHeight="1" x14ac:dyDescent="0.25"/>
    <row r="873" ht="24" customHeight="1" x14ac:dyDescent="0.25"/>
    <row r="874" ht="24" customHeight="1" x14ac:dyDescent="0.25"/>
    <row r="875" ht="24" customHeight="1" x14ac:dyDescent="0.25"/>
    <row r="876" ht="24" customHeight="1" x14ac:dyDescent="0.25"/>
    <row r="877" ht="24" customHeight="1" x14ac:dyDescent="0.25"/>
    <row r="878" ht="24" customHeight="1" x14ac:dyDescent="0.25"/>
    <row r="879" ht="24" customHeight="1" x14ac:dyDescent="0.25"/>
    <row r="880" ht="24" customHeight="1" x14ac:dyDescent="0.25"/>
    <row r="881" ht="24" customHeight="1" x14ac:dyDescent="0.25"/>
    <row r="882" ht="24" customHeight="1" x14ac:dyDescent="0.25"/>
    <row r="883" ht="24" customHeight="1" x14ac:dyDescent="0.25"/>
    <row r="884" ht="24" customHeight="1" x14ac:dyDescent="0.25"/>
    <row r="885" ht="24" customHeight="1" x14ac:dyDescent="0.25"/>
    <row r="886" ht="24" customHeight="1" x14ac:dyDescent="0.25"/>
    <row r="887" ht="24" customHeight="1" x14ac:dyDescent="0.25"/>
    <row r="888" ht="24" customHeight="1" x14ac:dyDescent="0.25"/>
    <row r="889" ht="24" customHeight="1" x14ac:dyDescent="0.25"/>
    <row r="890" ht="24" customHeight="1" x14ac:dyDescent="0.25"/>
    <row r="891" ht="24" customHeight="1" x14ac:dyDescent="0.25"/>
    <row r="892" ht="24" customHeight="1" x14ac:dyDescent="0.25"/>
    <row r="893" ht="24" customHeight="1" x14ac:dyDescent="0.25"/>
    <row r="894" ht="24" customHeight="1" x14ac:dyDescent="0.25"/>
    <row r="895" ht="24" customHeight="1" x14ac:dyDescent="0.25"/>
    <row r="896" ht="24" customHeight="1" x14ac:dyDescent="0.25"/>
    <row r="897" ht="24" customHeight="1" x14ac:dyDescent="0.25"/>
    <row r="898" ht="24" customHeight="1" x14ac:dyDescent="0.25"/>
    <row r="899" ht="24" customHeight="1" x14ac:dyDescent="0.25"/>
    <row r="900" ht="24" customHeight="1" x14ac:dyDescent="0.25"/>
    <row r="901" ht="24" customHeight="1" x14ac:dyDescent="0.25"/>
    <row r="902" ht="24" customHeight="1" x14ac:dyDescent="0.25"/>
    <row r="903" ht="24" customHeight="1" x14ac:dyDescent="0.25"/>
    <row r="904" ht="24" customHeight="1" x14ac:dyDescent="0.25"/>
    <row r="905" ht="24" customHeight="1" x14ac:dyDescent="0.25"/>
    <row r="906" ht="24" customHeight="1" x14ac:dyDescent="0.25"/>
    <row r="907" ht="24" customHeight="1" x14ac:dyDescent="0.25"/>
    <row r="908" ht="24" customHeight="1" x14ac:dyDescent="0.25"/>
    <row r="909" ht="24" customHeight="1" x14ac:dyDescent="0.25"/>
    <row r="910" ht="24" customHeight="1" x14ac:dyDescent="0.25"/>
    <row r="911" ht="24" customHeight="1" x14ac:dyDescent="0.25"/>
    <row r="912" ht="24" customHeight="1" x14ac:dyDescent="0.25"/>
    <row r="913" ht="24" customHeight="1" x14ac:dyDescent="0.25"/>
    <row r="914" ht="24" customHeight="1" x14ac:dyDescent="0.25"/>
    <row r="915" ht="24" customHeight="1" x14ac:dyDescent="0.25"/>
    <row r="916" ht="24" customHeight="1" x14ac:dyDescent="0.25"/>
    <row r="917" ht="24" customHeight="1" x14ac:dyDescent="0.25"/>
    <row r="918" ht="24" customHeight="1" x14ac:dyDescent="0.25"/>
    <row r="919" ht="24" customHeight="1" x14ac:dyDescent="0.25"/>
    <row r="920" ht="24" customHeight="1" x14ac:dyDescent="0.25"/>
    <row r="921" ht="24" customHeight="1" x14ac:dyDescent="0.25"/>
    <row r="922" ht="24" customHeight="1" x14ac:dyDescent="0.25"/>
    <row r="923" ht="24" customHeight="1" x14ac:dyDescent="0.25"/>
    <row r="924" ht="24" customHeight="1" x14ac:dyDescent="0.25"/>
    <row r="925" ht="24" customHeight="1" x14ac:dyDescent="0.25"/>
    <row r="926" ht="24" customHeight="1" x14ac:dyDescent="0.25"/>
    <row r="927" ht="24" customHeight="1" x14ac:dyDescent="0.25"/>
    <row r="928" ht="24" customHeight="1" x14ac:dyDescent="0.25"/>
    <row r="929" ht="24" customHeight="1" x14ac:dyDescent="0.25"/>
    <row r="930" ht="24" customHeight="1" x14ac:dyDescent="0.25"/>
    <row r="931" ht="24" customHeight="1" x14ac:dyDescent="0.25"/>
    <row r="932" ht="24" customHeight="1" x14ac:dyDescent="0.25"/>
    <row r="933" ht="24" customHeight="1" x14ac:dyDescent="0.25"/>
    <row r="934" ht="24" customHeight="1" x14ac:dyDescent="0.25"/>
    <row r="935" ht="24" customHeight="1" x14ac:dyDescent="0.25"/>
    <row r="936" ht="24" customHeight="1" x14ac:dyDescent="0.25"/>
    <row r="937" ht="24" customHeight="1" x14ac:dyDescent="0.25"/>
    <row r="938" ht="24" customHeight="1" x14ac:dyDescent="0.25"/>
    <row r="939" ht="24" customHeight="1" x14ac:dyDescent="0.25"/>
    <row r="940" ht="24" customHeight="1" x14ac:dyDescent="0.25"/>
    <row r="941" ht="24" customHeight="1" x14ac:dyDescent="0.25"/>
    <row r="942" ht="24" customHeight="1" x14ac:dyDescent="0.25"/>
    <row r="943" ht="24" customHeight="1" x14ac:dyDescent="0.25"/>
    <row r="944" ht="24" customHeight="1" x14ac:dyDescent="0.25"/>
    <row r="945" ht="24" customHeight="1" x14ac:dyDescent="0.25"/>
    <row r="946" ht="24" customHeight="1" x14ac:dyDescent="0.25"/>
    <row r="947" ht="24" customHeight="1" x14ac:dyDescent="0.25"/>
    <row r="948" ht="24" customHeight="1" x14ac:dyDescent="0.25"/>
    <row r="949" ht="24" customHeight="1" x14ac:dyDescent="0.25"/>
    <row r="950" ht="24" customHeight="1" x14ac:dyDescent="0.25"/>
    <row r="951" ht="24" customHeight="1" x14ac:dyDescent="0.25"/>
    <row r="952" ht="24" customHeight="1" x14ac:dyDescent="0.25"/>
    <row r="953" ht="24" customHeight="1" x14ac:dyDescent="0.25"/>
    <row r="954" ht="24" customHeight="1" x14ac:dyDescent="0.25"/>
    <row r="955" ht="24" customHeight="1" x14ac:dyDescent="0.25"/>
    <row r="956" ht="24" customHeight="1" x14ac:dyDescent="0.25"/>
    <row r="957" ht="24" customHeight="1" x14ac:dyDescent="0.25"/>
    <row r="958" ht="24" customHeight="1" x14ac:dyDescent="0.25"/>
    <row r="959" ht="24" customHeight="1" x14ac:dyDescent="0.25"/>
    <row r="960" ht="24" customHeight="1" x14ac:dyDescent="0.25"/>
    <row r="961" ht="24" customHeight="1" x14ac:dyDescent="0.25"/>
    <row r="962" ht="24" customHeight="1" x14ac:dyDescent="0.25"/>
    <row r="963" ht="24" customHeight="1" x14ac:dyDescent="0.25"/>
    <row r="964" ht="24" customHeight="1" x14ac:dyDescent="0.25"/>
    <row r="965" ht="24" customHeight="1" x14ac:dyDescent="0.25"/>
    <row r="966" ht="24" customHeight="1" x14ac:dyDescent="0.25"/>
    <row r="967" ht="24" customHeight="1" x14ac:dyDescent="0.25"/>
    <row r="968" ht="24" customHeight="1" x14ac:dyDescent="0.25"/>
    <row r="969" ht="24" customHeight="1" x14ac:dyDescent="0.25"/>
    <row r="970" ht="24" customHeight="1" x14ac:dyDescent="0.25"/>
    <row r="971" ht="24" customHeight="1" x14ac:dyDescent="0.25"/>
    <row r="972" ht="24" customHeight="1" x14ac:dyDescent="0.25"/>
    <row r="973" ht="24" customHeight="1" x14ac:dyDescent="0.25"/>
    <row r="974" ht="24" customHeight="1" x14ac:dyDescent="0.25"/>
    <row r="975" ht="24" customHeight="1" x14ac:dyDescent="0.25"/>
    <row r="976" ht="24" customHeight="1" x14ac:dyDescent="0.25"/>
    <row r="977" ht="24" customHeight="1" x14ac:dyDescent="0.25"/>
    <row r="978" ht="24" customHeight="1" x14ac:dyDescent="0.25"/>
    <row r="979" ht="24" customHeight="1" x14ac:dyDescent="0.25"/>
    <row r="980" ht="24" customHeight="1" x14ac:dyDescent="0.25"/>
    <row r="981" ht="24" customHeight="1" x14ac:dyDescent="0.25"/>
    <row r="982" ht="24" customHeight="1" x14ac:dyDescent="0.25"/>
    <row r="983" ht="24" customHeight="1" x14ac:dyDescent="0.25"/>
    <row r="984" ht="24" customHeight="1" x14ac:dyDescent="0.25"/>
    <row r="985" ht="24" customHeight="1" x14ac:dyDescent="0.25"/>
    <row r="986" ht="24" customHeight="1" x14ac:dyDescent="0.25"/>
    <row r="987" ht="24" customHeight="1" x14ac:dyDescent="0.25"/>
    <row r="988" ht="24" customHeight="1" x14ac:dyDescent="0.25"/>
    <row r="989" ht="24" customHeight="1" x14ac:dyDescent="0.25"/>
    <row r="990" ht="24" customHeight="1" x14ac:dyDescent="0.25"/>
    <row r="991" ht="24" customHeight="1" x14ac:dyDescent="0.25"/>
    <row r="992" ht="24" customHeight="1" x14ac:dyDescent="0.25"/>
    <row r="993" ht="24" customHeight="1" x14ac:dyDescent="0.25"/>
    <row r="994" ht="24" customHeight="1" x14ac:dyDescent="0.25"/>
    <row r="995" ht="24" customHeight="1" x14ac:dyDescent="0.25"/>
    <row r="996" ht="24" customHeight="1" x14ac:dyDescent="0.25"/>
    <row r="997" ht="24" customHeight="1" x14ac:dyDescent="0.25"/>
    <row r="998" ht="24" customHeight="1" x14ac:dyDescent="0.25"/>
    <row r="999" ht="24" customHeight="1" x14ac:dyDescent="0.25"/>
    <row r="1000" ht="24" customHeight="1" x14ac:dyDescent="0.25"/>
    <row r="1001" ht="24" customHeight="1" x14ac:dyDescent="0.25"/>
    <row r="1002" ht="24" customHeight="1" x14ac:dyDescent="0.25"/>
    <row r="1003" ht="24" customHeight="1" x14ac:dyDescent="0.25"/>
    <row r="1004" ht="24" customHeight="1" x14ac:dyDescent="0.25"/>
    <row r="1005" ht="24" customHeight="1" x14ac:dyDescent="0.25"/>
    <row r="1006" ht="24" customHeight="1" x14ac:dyDescent="0.25"/>
    <row r="1007" ht="24" customHeight="1" x14ac:dyDescent="0.25"/>
    <row r="1008" ht="24" customHeight="1" x14ac:dyDescent="0.25"/>
    <row r="1009" ht="24" customHeight="1" x14ac:dyDescent="0.25"/>
    <row r="1010" ht="24" customHeight="1" x14ac:dyDescent="0.25"/>
    <row r="1011" ht="24" customHeight="1" x14ac:dyDescent="0.25"/>
    <row r="1012" ht="24" customHeight="1" x14ac:dyDescent="0.25"/>
    <row r="1013" ht="24" customHeight="1" x14ac:dyDescent="0.25"/>
    <row r="1014" ht="24" customHeight="1" x14ac:dyDescent="0.25"/>
    <row r="1015" ht="24" customHeight="1" x14ac:dyDescent="0.25"/>
    <row r="1016" ht="24" customHeight="1" x14ac:dyDescent="0.25"/>
    <row r="1017" ht="24" customHeight="1" x14ac:dyDescent="0.25"/>
    <row r="1018" ht="24" customHeight="1" x14ac:dyDescent="0.25"/>
    <row r="1019" ht="24" customHeight="1" x14ac:dyDescent="0.25"/>
    <row r="1020" ht="24" customHeight="1" x14ac:dyDescent="0.25"/>
    <row r="1021" ht="24" customHeight="1" x14ac:dyDescent="0.25"/>
    <row r="1022" ht="24" customHeight="1" x14ac:dyDescent="0.25"/>
    <row r="1023" ht="24" customHeight="1" x14ac:dyDescent="0.25"/>
    <row r="1024" ht="24" customHeight="1" x14ac:dyDescent="0.25"/>
    <row r="1025" ht="24" customHeight="1" x14ac:dyDescent="0.25"/>
    <row r="1026" ht="24" customHeight="1" x14ac:dyDescent="0.25"/>
    <row r="1027" ht="24" customHeight="1" x14ac:dyDescent="0.25"/>
    <row r="1028" ht="24" customHeight="1" x14ac:dyDescent="0.25"/>
    <row r="1029" ht="24" customHeight="1" x14ac:dyDescent="0.25"/>
    <row r="1030" ht="24" customHeight="1" x14ac:dyDescent="0.25"/>
    <row r="1031" ht="24" customHeight="1" x14ac:dyDescent="0.25"/>
    <row r="1032" ht="24" customHeight="1" x14ac:dyDescent="0.25"/>
    <row r="1033" ht="24" customHeight="1" x14ac:dyDescent="0.25"/>
    <row r="1034" ht="24" customHeight="1" x14ac:dyDescent="0.25"/>
    <row r="1035" ht="24" customHeight="1" x14ac:dyDescent="0.25"/>
    <row r="1036" ht="24" customHeight="1" x14ac:dyDescent="0.25"/>
    <row r="1037" ht="24" customHeight="1" x14ac:dyDescent="0.25"/>
    <row r="1038" ht="24" customHeight="1" x14ac:dyDescent="0.25"/>
    <row r="1039" ht="24" customHeight="1" x14ac:dyDescent="0.25"/>
    <row r="1040" ht="24" customHeight="1" x14ac:dyDescent="0.25"/>
    <row r="1041" ht="24" customHeight="1" x14ac:dyDescent="0.25"/>
    <row r="1042" ht="24" customHeight="1" x14ac:dyDescent="0.25"/>
    <row r="1043" ht="24" customHeight="1" x14ac:dyDescent="0.25"/>
    <row r="1044" ht="24" customHeight="1" x14ac:dyDescent="0.25"/>
    <row r="1045" ht="24" customHeight="1" x14ac:dyDescent="0.25"/>
    <row r="1046" ht="24" customHeight="1" x14ac:dyDescent="0.25"/>
    <row r="1047" ht="24" customHeight="1" x14ac:dyDescent="0.25"/>
    <row r="1048" ht="24" customHeight="1" x14ac:dyDescent="0.25"/>
    <row r="1049" ht="24" customHeight="1" x14ac:dyDescent="0.25"/>
    <row r="1050" ht="24" customHeight="1" x14ac:dyDescent="0.25"/>
    <row r="1051" ht="24" customHeight="1" x14ac:dyDescent="0.25"/>
    <row r="1052" ht="24" customHeight="1" x14ac:dyDescent="0.25"/>
    <row r="1053" ht="24" customHeight="1" x14ac:dyDescent="0.25"/>
    <row r="1054" ht="24" customHeight="1" x14ac:dyDescent="0.25"/>
    <row r="1055" ht="24" customHeight="1" x14ac:dyDescent="0.25"/>
    <row r="1056" ht="24" customHeight="1" x14ac:dyDescent="0.25"/>
    <row r="1057" ht="24" customHeight="1" x14ac:dyDescent="0.25"/>
    <row r="1058" ht="24" customHeight="1" x14ac:dyDescent="0.25"/>
    <row r="1059" ht="24" customHeight="1" x14ac:dyDescent="0.25"/>
    <row r="1060" ht="24" customHeight="1" x14ac:dyDescent="0.25"/>
    <row r="1061" ht="24" customHeight="1" x14ac:dyDescent="0.25"/>
    <row r="1062" ht="24" customHeight="1" x14ac:dyDescent="0.25"/>
    <row r="1063" ht="24" customHeight="1" x14ac:dyDescent="0.25"/>
    <row r="1064" ht="24" customHeight="1" x14ac:dyDescent="0.25"/>
    <row r="1065" ht="24" customHeight="1" x14ac:dyDescent="0.25"/>
    <row r="1066" ht="24" customHeight="1" x14ac:dyDescent="0.25"/>
    <row r="1067" ht="24" customHeight="1" x14ac:dyDescent="0.25"/>
    <row r="1068" ht="24" customHeight="1" x14ac:dyDescent="0.25"/>
    <row r="1069" ht="24" customHeight="1" x14ac:dyDescent="0.25"/>
    <row r="1070" ht="24" customHeight="1" x14ac:dyDescent="0.25"/>
    <row r="1071" ht="24" customHeight="1" x14ac:dyDescent="0.25"/>
    <row r="1072" ht="24" customHeight="1" x14ac:dyDescent="0.25"/>
    <row r="1073" ht="24" customHeight="1" x14ac:dyDescent="0.25"/>
    <row r="1074" ht="24" customHeight="1" x14ac:dyDescent="0.25"/>
    <row r="1075" ht="24" customHeight="1" x14ac:dyDescent="0.25"/>
    <row r="1076" ht="24" customHeight="1" x14ac:dyDescent="0.25"/>
    <row r="1077" ht="24" customHeight="1" x14ac:dyDescent="0.25"/>
    <row r="1078" ht="24" customHeight="1" x14ac:dyDescent="0.25"/>
    <row r="1079" ht="24" customHeight="1" x14ac:dyDescent="0.25"/>
    <row r="1080" ht="24" customHeight="1" x14ac:dyDescent="0.25"/>
    <row r="1081" ht="24" customHeight="1" x14ac:dyDescent="0.25"/>
    <row r="1082" ht="24" customHeight="1" x14ac:dyDescent="0.25"/>
    <row r="1083" ht="24" customHeight="1" x14ac:dyDescent="0.25"/>
    <row r="1084" ht="24" customHeight="1" x14ac:dyDescent="0.25"/>
    <row r="1085" ht="24" customHeight="1" x14ac:dyDescent="0.25"/>
    <row r="1086" ht="24" customHeight="1" x14ac:dyDescent="0.25"/>
    <row r="1087" ht="24" customHeight="1" x14ac:dyDescent="0.25"/>
    <row r="1088" ht="24" customHeight="1" x14ac:dyDescent="0.25"/>
    <row r="1089" ht="24" customHeight="1" x14ac:dyDescent="0.25"/>
    <row r="1090" ht="24" customHeight="1" x14ac:dyDescent="0.25"/>
    <row r="1091" ht="24" customHeight="1" x14ac:dyDescent="0.25"/>
    <row r="1092" ht="24" customHeight="1" x14ac:dyDescent="0.25"/>
    <row r="1093" ht="24" customHeight="1" x14ac:dyDescent="0.25"/>
    <row r="1094" ht="24" customHeight="1" x14ac:dyDescent="0.25"/>
    <row r="1095" ht="24" customHeight="1" x14ac:dyDescent="0.25"/>
    <row r="1096" ht="24" customHeight="1" x14ac:dyDescent="0.25"/>
    <row r="1097" ht="24" customHeight="1" x14ac:dyDescent="0.25"/>
    <row r="1098" ht="24" customHeight="1" x14ac:dyDescent="0.25"/>
    <row r="1099" ht="24" customHeight="1" x14ac:dyDescent="0.25"/>
    <row r="1100" ht="24" customHeight="1" x14ac:dyDescent="0.25"/>
    <row r="1101" ht="24" customHeight="1" x14ac:dyDescent="0.25"/>
    <row r="1102" ht="24" customHeight="1" x14ac:dyDescent="0.25"/>
    <row r="1103" ht="24" customHeight="1" x14ac:dyDescent="0.25"/>
    <row r="1104" ht="24" customHeight="1" x14ac:dyDescent="0.25"/>
    <row r="1105" ht="24" customHeight="1" x14ac:dyDescent="0.25"/>
    <row r="1106" ht="24" customHeight="1" x14ac:dyDescent="0.25"/>
  </sheetData>
  <mergeCells count="251">
    <mergeCell ref="C398:G398"/>
    <mergeCell ref="C524:K524"/>
    <mergeCell ref="B564:K564"/>
    <mergeCell ref="C561:G561"/>
    <mergeCell ref="B502:K502"/>
    <mergeCell ref="B508:K508"/>
    <mergeCell ref="B512:K512"/>
    <mergeCell ref="C514:K514"/>
    <mergeCell ref="B518:K518"/>
    <mergeCell ref="C519:K519"/>
    <mergeCell ref="C520:K520"/>
    <mergeCell ref="C521:K521"/>
    <mergeCell ref="C522:K522"/>
    <mergeCell ref="D554:H554"/>
    <mergeCell ref="D555:H555"/>
    <mergeCell ref="C505:G505"/>
    <mergeCell ref="C515:G515"/>
    <mergeCell ref="C542:G542"/>
    <mergeCell ref="D546:H546"/>
    <mergeCell ref="D547:H547"/>
    <mergeCell ref="D550:H550"/>
    <mergeCell ref="D551:H551"/>
    <mergeCell ref="C523:K523"/>
    <mergeCell ref="C525:G525"/>
    <mergeCell ref="C464:D464"/>
    <mergeCell ref="C465:D465"/>
    <mergeCell ref="C466:D466"/>
    <mergeCell ref="C467:D467"/>
    <mergeCell ref="C497:K497"/>
    <mergeCell ref="D447:F447"/>
    <mergeCell ref="G447:I447"/>
    <mergeCell ref="D448:F448"/>
    <mergeCell ref="G448:I448"/>
    <mergeCell ref="D449:F449"/>
    <mergeCell ref="G449:I449"/>
    <mergeCell ref="C451:G451"/>
    <mergeCell ref="C454:G454"/>
    <mergeCell ref="C471:G471"/>
    <mergeCell ref="C487:G487"/>
    <mergeCell ref="C492:G492"/>
    <mergeCell ref="C423:H423"/>
    <mergeCell ref="D424:F424"/>
    <mergeCell ref="G424:I424"/>
    <mergeCell ref="D425:F425"/>
    <mergeCell ref="G425:I425"/>
    <mergeCell ref="D426:F426"/>
    <mergeCell ref="B435:K435"/>
    <mergeCell ref="C462:D462"/>
    <mergeCell ref="C463:D463"/>
    <mergeCell ref="D439:F439"/>
    <mergeCell ref="G439:I439"/>
    <mergeCell ref="D440:F440"/>
    <mergeCell ref="G440:I440"/>
    <mergeCell ref="D441:F441"/>
    <mergeCell ref="G441:I441"/>
    <mergeCell ref="C443:G443"/>
    <mergeCell ref="C444:J444"/>
    <mergeCell ref="D446:F446"/>
    <mergeCell ref="G446:I446"/>
    <mergeCell ref="B123:K123"/>
    <mergeCell ref="C119:K119"/>
    <mergeCell ref="C153:G153"/>
    <mergeCell ref="C155:K155"/>
    <mergeCell ref="C156:K156"/>
    <mergeCell ref="B176:K176"/>
    <mergeCell ref="C151:K151"/>
    <mergeCell ref="C154:K154"/>
    <mergeCell ref="B150:K150"/>
    <mergeCell ref="B144:K144"/>
    <mergeCell ref="C429:G429"/>
    <mergeCell ref="C414:K414"/>
    <mergeCell ref="C415:I415"/>
    <mergeCell ref="C275:J275"/>
    <mergeCell ref="C276:J276"/>
    <mergeCell ref="C266:G266"/>
    <mergeCell ref="C274:G274"/>
    <mergeCell ref="B281:K281"/>
    <mergeCell ref="H263:J263"/>
    <mergeCell ref="H264:J264"/>
    <mergeCell ref="H269:J269"/>
    <mergeCell ref="H270:J270"/>
    <mergeCell ref="H271:J271"/>
    <mergeCell ref="C278:E278"/>
    <mergeCell ref="C277:G277"/>
    <mergeCell ref="D416:F416"/>
    <mergeCell ref="G416:I416"/>
    <mergeCell ref="D417:F417"/>
    <mergeCell ref="G417:I417"/>
    <mergeCell ref="D418:F418"/>
    <mergeCell ref="G418:I418"/>
    <mergeCell ref="D419:F419"/>
    <mergeCell ref="G419:I419"/>
    <mergeCell ref="C422:J422"/>
    <mergeCell ref="B186:K186"/>
    <mergeCell ref="C126:G126"/>
    <mergeCell ref="C132:G132"/>
    <mergeCell ref="C138:G138"/>
    <mergeCell ref="C349:G349"/>
    <mergeCell ref="C352:G352"/>
    <mergeCell ref="B375:K375"/>
    <mergeCell ref="B327:K327"/>
    <mergeCell ref="C210:G210"/>
    <mergeCell ref="C213:G213"/>
    <mergeCell ref="C190:G190"/>
    <mergeCell ref="H261:J261"/>
    <mergeCell ref="H262:J262"/>
    <mergeCell ref="H272:J272"/>
    <mergeCell ref="E261:G261"/>
    <mergeCell ref="E262:G262"/>
    <mergeCell ref="E263:G263"/>
    <mergeCell ref="E264:G264"/>
    <mergeCell ref="E269:G269"/>
    <mergeCell ref="E270:G270"/>
    <mergeCell ref="E271:G271"/>
    <mergeCell ref="E272:G272"/>
    <mergeCell ref="B280:K280"/>
    <mergeCell ref="C284:G284"/>
    <mergeCell ref="C108:G108"/>
    <mergeCell ref="B49:B52"/>
    <mergeCell ref="C49:L49"/>
    <mergeCell ref="C50:L50"/>
    <mergeCell ref="C51:L51"/>
    <mergeCell ref="C52:L52"/>
    <mergeCell ref="B53:K53"/>
    <mergeCell ref="C141:G141"/>
    <mergeCell ref="C147:G147"/>
    <mergeCell ref="B82:K82"/>
    <mergeCell ref="B90:K90"/>
    <mergeCell ref="D62:G62"/>
    <mergeCell ref="D63:G63"/>
    <mergeCell ref="D64:G64"/>
    <mergeCell ref="D70:G70"/>
    <mergeCell ref="D71:G71"/>
    <mergeCell ref="D72:G72"/>
    <mergeCell ref="D78:G78"/>
    <mergeCell ref="D79:G79"/>
    <mergeCell ref="D80:G80"/>
    <mergeCell ref="D86:G86"/>
    <mergeCell ref="D87:G87"/>
    <mergeCell ref="D88:G88"/>
    <mergeCell ref="C113:K113"/>
    <mergeCell ref="B29:B48"/>
    <mergeCell ref="C29:L29"/>
    <mergeCell ref="C30:L30"/>
    <mergeCell ref="C31:L31"/>
    <mergeCell ref="C48:L48"/>
    <mergeCell ref="C95:G95"/>
    <mergeCell ref="C98:G98"/>
    <mergeCell ref="C101:G101"/>
    <mergeCell ref="C45:L45"/>
    <mergeCell ref="C46:L46"/>
    <mergeCell ref="C47:L47"/>
    <mergeCell ref="D36:F36"/>
    <mergeCell ref="D37:F37"/>
    <mergeCell ref="D38:F38"/>
    <mergeCell ref="D39:F39"/>
    <mergeCell ref="D40:F40"/>
    <mergeCell ref="D41:F41"/>
    <mergeCell ref="D42:F42"/>
    <mergeCell ref="D43:F43"/>
    <mergeCell ref="D44:F44"/>
    <mergeCell ref="C96:K96"/>
    <mergeCell ref="B54:K54"/>
    <mergeCell ref="C26:L26"/>
    <mergeCell ref="B4:L4"/>
    <mergeCell ref="B5:L5"/>
    <mergeCell ref="B6:L8"/>
    <mergeCell ref="B9:B28"/>
    <mergeCell ref="C9:K9"/>
    <mergeCell ref="C10:K10"/>
    <mergeCell ref="C11:L11"/>
    <mergeCell ref="D16:F16"/>
    <mergeCell ref="D24:F24"/>
    <mergeCell ref="C25:F25"/>
    <mergeCell ref="C27:L27"/>
    <mergeCell ref="C28:L28"/>
    <mergeCell ref="D22:F22"/>
    <mergeCell ref="D17:F17"/>
    <mergeCell ref="D18:F18"/>
    <mergeCell ref="D19:F19"/>
    <mergeCell ref="D20:F20"/>
    <mergeCell ref="D21:F21"/>
    <mergeCell ref="D23:F23"/>
    <mergeCell ref="C299:G299"/>
    <mergeCell ref="C302:G302"/>
    <mergeCell ref="C306:K306"/>
    <mergeCell ref="D311:F311"/>
    <mergeCell ref="G311:I311"/>
    <mergeCell ref="C314:J314"/>
    <mergeCell ref="D316:F316"/>
    <mergeCell ref="G316:I316"/>
    <mergeCell ref="D308:F308"/>
    <mergeCell ref="G308:I308"/>
    <mergeCell ref="D309:F309"/>
    <mergeCell ref="G309:I309"/>
    <mergeCell ref="D310:F310"/>
    <mergeCell ref="G310:I310"/>
    <mergeCell ref="C307:I307"/>
    <mergeCell ref="C315:H315"/>
    <mergeCell ref="C313:G313"/>
    <mergeCell ref="C498:G498"/>
    <mergeCell ref="C324:G324"/>
    <mergeCell ref="C331:G331"/>
    <mergeCell ref="D317:F317"/>
    <mergeCell ref="G317:I317"/>
    <mergeCell ref="D318:F318"/>
    <mergeCell ref="G318:I318"/>
    <mergeCell ref="D319:F319"/>
    <mergeCell ref="G319:I319"/>
    <mergeCell ref="C379:G379"/>
    <mergeCell ref="C403:G403"/>
    <mergeCell ref="C406:G406"/>
    <mergeCell ref="G426:I426"/>
    <mergeCell ref="C445:H445"/>
    <mergeCell ref="D427:F427"/>
    <mergeCell ref="G427:I427"/>
    <mergeCell ref="C432:G432"/>
    <mergeCell ref="C436:K436"/>
    <mergeCell ref="C437:I437"/>
    <mergeCell ref="D438:F438"/>
    <mergeCell ref="G438:I438"/>
    <mergeCell ref="C321:G321"/>
    <mergeCell ref="B376:K376"/>
    <mergeCell ref="C421:G421"/>
    <mergeCell ref="C610:G610"/>
    <mergeCell ref="C619:G619"/>
    <mergeCell ref="B616:K616"/>
    <mergeCell ref="C622:G622"/>
    <mergeCell ref="C625:G625"/>
    <mergeCell ref="C628:G628"/>
    <mergeCell ref="B631:K631"/>
    <mergeCell ref="C634:G634"/>
    <mergeCell ref="C637:G637"/>
    <mergeCell ref="B764:L783"/>
    <mergeCell ref="C738:G738"/>
    <mergeCell ref="B740:K740"/>
    <mergeCell ref="C743:G743"/>
    <mergeCell ref="C746:G746"/>
    <mergeCell ref="C751:G751"/>
    <mergeCell ref="B754:L754"/>
    <mergeCell ref="B756:L758"/>
    <mergeCell ref="C640:G640"/>
    <mergeCell ref="B691:K691"/>
    <mergeCell ref="C694:G694"/>
    <mergeCell ref="B697:K697"/>
    <mergeCell ref="B726:K726"/>
    <mergeCell ref="C729:G729"/>
    <mergeCell ref="B732:K732"/>
    <mergeCell ref="C735:G735"/>
    <mergeCell ref="B759:J763"/>
    <mergeCell ref="K759:K763"/>
  </mergeCells>
  <conditionalFormatting sqref="C25 C12:F24 C33:C44 C32:E32">
    <cfRule type="expression" dxfId="5" priority="7">
      <formula>$M12</formula>
    </cfRule>
  </conditionalFormatting>
  <conditionalFormatting sqref="G25:H25">
    <cfRule type="expression" dxfId="4" priority="6">
      <formula>"P177"</formula>
    </cfRule>
  </conditionalFormatting>
  <conditionalFormatting sqref="G25">
    <cfRule type="expression" dxfId="3" priority="4">
      <formula>"P17"</formula>
    </cfRule>
    <cfRule type="expression" dxfId="2" priority="5">
      <formula>G25</formula>
    </cfRule>
  </conditionalFormatting>
  <conditionalFormatting sqref="H25">
    <cfRule type="expression" dxfId="1" priority="2">
      <formula>H25</formula>
    </cfRule>
  </conditionalFormatting>
  <conditionalFormatting sqref="D33:F44">
    <cfRule type="expression" dxfId="0" priority="1">
      <formula>$M33</formula>
    </cfRule>
  </conditionalFormatting>
  <pageMargins left="0.7" right="0.7" top="0.75" bottom="0.75" header="0.3" footer="0.3"/>
  <pageSetup paperSize="9" orientation="portrait"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152400</xdr:colOff>
                    <xdr:row>12</xdr:row>
                    <xdr:rowOff>28575</xdr:rowOff>
                  </from>
                  <to>
                    <xdr:col>3</xdr:col>
                    <xdr:colOff>28575</xdr:colOff>
                    <xdr:row>12</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152400</xdr:colOff>
                    <xdr:row>13</xdr:row>
                    <xdr:rowOff>28575</xdr:rowOff>
                  </from>
                  <to>
                    <xdr:col>3</xdr:col>
                    <xdr:colOff>28575</xdr:colOff>
                    <xdr:row>13</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152400</xdr:colOff>
                    <xdr:row>14</xdr:row>
                    <xdr:rowOff>28575</xdr:rowOff>
                  </from>
                  <to>
                    <xdr:col>3</xdr:col>
                    <xdr:colOff>28575</xdr:colOff>
                    <xdr:row>14</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152400</xdr:colOff>
                    <xdr:row>15</xdr:row>
                    <xdr:rowOff>28575</xdr:rowOff>
                  </from>
                  <to>
                    <xdr:col>3</xdr:col>
                    <xdr:colOff>28575</xdr:colOff>
                    <xdr:row>15</xdr:row>
                    <xdr:rowOff>257175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152400</xdr:colOff>
                    <xdr:row>23</xdr:row>
                    <xdr:rowOff>28575</xdr:rowOff>
                  </from>
                  <to>
                    <xdr:col>3</xdr:col>
                    <xdr:colOff>28575</xdr:colOff>
                    <xdr:row>23</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9525</xdr:colOff>
                    <xdr:row>24</xdr:row>
                    <xdr:rowOff>9525</xdr:rowOff>
                  </from>
                  <to>
                    <xdr:col>7</xdr:col>
                    <xdr:colOff>352425</xdr:colOff>
                    <xdr:row>25</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ltText="NO">
                <anchor moveWithCells="1">
                  <from>
                    <xdr:col>7</xdr:col>
                    <xdr:colOff>9525</xdr:colOff>
                    <xdr:row>24</xdr:row>
                    <xdr:rowOff>28575</xdr:rowOff>
                  </from>
                  <to>
                    <xdr:col>7</xdr:col>
                    <xdr:colOff>581025</xdr:colOff>
                    <xdr:row>25</xdr:row>
                    <xdr:rowOff>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xdr:col>
                    <xdr:colOff>66675</xdr:colOff>
                    <xdr:row>54</xdr:row>
                    <xdr:rowOff>0</xdr:rowOff>
                  </from>
                  <to>
                    <xdr:col>3</xdr:col>
                    <xdr:colOff>9525</xdr:colOff>
                    <xdr:row>54</xdr:row>
                    <xdr:rowOff>295275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xdr:col>
                    <xdr:colOff>66675</xdr:colOff>
                    <xdr:row>55</xdr:row>
                    <xdr:rowOff>0</xdr:rowOff>
                  </from>
                  <to>
                    <xdr:col>3</xdr:col>
                    <xdr:colOff>9525</xdr:colOff>
                    <xdr:row>55</xdr:row>
                    <xdr:rowOff>295275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xdr:col>
                    <xdr:colOff>66675</xdr:colOff>
                    <xdr:row>58</xdr:row>
                    <xdr:rowOff>0</xdr:rowOff>
                  </from>
                  <to>
                    <xdr:col>3</xdr:col>
                    <xdr:colOff>9525</xdr:colOff>
                    <xdr:row>59</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xdr:col>
                    <xdr:colOff>66675</xdr:colOff>
                    <xdr:row>59</xdr:row>
                    <xdr:rowOff>0</xdr:rowOff>
                  </from>
                  <to>
                    <xdr:col>3</xdr:col>
                    <xdr:colOff>9525</xdr:colOff>
                    <xdr:row>60</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xdr:col>
                    <xdr:colOff>66675</xdr:colOff>
                    <xdr:row>66</xdr:row>
                    <xdr:rowOff>0</xdr:rowOff>
                  </from>
                  <to>
                    <xdr:col>3</xdr:col>
                    <xdr:colOff>28575</xdr:colOff>
                    <xdr:row>67</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xdr:col>
                    <xdr:colOff>66675</xdr:colOff>
                    <xdr:row>67</xdr:row>
                    <xdr:rowOff>0</xdr:rowOff>
                  </from>
                  <to>
                    <xdr:col>3</xdr:col>
                    <xdr:colOff>28575</xdr:colOff>
                    <xdr:row>68</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xdr:col>
                    <xdr:colOff>66675</xdr:colOff>
                    <xdr:row>74</xdr:row>
                    <xdr:rowOff>0</xdr:rowOff>
                  </from>
                  <to>
                    <xdr:col>3</xdr:col>
                    <xdr:colOff>28575</xdr:colOff>
                    <xdr:row>75</xdr:row>
                    <xdr:rowOff>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xdr:col>
                    <xdr:colOff>66675</xdr:colOff>
                    <xdr:row>75</xdr:row>
                    <xdr:rowOff>0</xdr:rowOff>
                  </from>
                  <to>
                    <xdr:col>3</xdr:col>
                    <xdr:colOff>28575</xdr:colOff>
                    <xdr:row>76</xdr:row>
                    <xdr:rowOff>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xdr:col>
                    <xdr:colOff>66675</xdr:colOff>
                    <xdr:row>82</xdr:row>
                    <xdr:rowOff>0</xdr:rowOff>
                  </from>
                  <to>
                    <xdr:col>3</xdr:col>
                    <xdr:colOff>28575</xdr:colOff>
                    <xdr:row>83</xdr:row>
                    <xdr:rowOff>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xdr:col>
                    <xdr:colOff>66675</xdr:colOff>
                    <xdr:row>83</xdr:row>
                    <xdr:rowOff>0</xdr:rowOff>
                  </from>
                  <to>
                    <xdr:col>3</xdr:col>
                    <xdr:colOff>28575</xdr:colOff>
                    <xdr:row>84</xdr:row>
                    <xdr:rowOff>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1</xdr:col>
                    <xdr:colOff>66675</xdr:colOff>
                    <xdr:row>92</xdr:row>
                    <xdr:rowOff>0</xdr:rowOff>
                  </from>
                  <to>
                    <xdr:col>1</xdr:col>
                    <xdr:colOff>904875</xdr:colOff>
                    <xdr:row>93</xdr:row>
                    <xdr:rowOff>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xdr:col>
                    <xdr:colOff>66675</xdr:colOff>
                    <xdr:row>95</xdr:row>
                    <xdr:rowOff>0</xdr:rowOff>
                  </from>
                  <to>
                    <xdr:col>1</xdr:col>
                    <xdr:colOff>904875</xdr:colOff>
                    <xdr:row>95</xdr:row>
                    <xdr:rowOff>304800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xdr:col>
                    <xdr:colOff>66675</xdr:colOff>
                    <xdr:row>98</xdr:row>
                    <xdr:rowOff>0</xdr:rowOff>
                  </from>
                  <to>
                    <xdr:col>1</xdr:col>
                    <xdr:colOff>904875</xdr:colOff>
                    <xdr:row>99</xdr:row>
                    <xdr:rowOff>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xdr:col>
                    <xdr:colOff>66675</xdr:colOff>
                    <xdr:row>101</xdr:row>
                    <xdr:rowOff>0</xdr:rowOff>
                  </from>
                  <to>
                    <xdr:col>1</xdr:col>
                    <xdr:colOff>904875</xdr:colOff>
                    <xdr:row>102</xdr:row>
                    <xdr:rowOff>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1</xdr:col>
                    <xdr:colOff>66675</xdr:colOff>
                    <xdr:row>111</xdr:row>
                    <xdr:rowOff>9525</xdr:rowOff>
                  </from>
                  <to>
                    <xdr:col>1</xdr:col>
                    <xdr:colOff>904875</xdr:colOff>
                    <xdr:row>112</xdr:row>
                    <xdr:rowOff>9525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1</xdr:col>
                    <xdr:colOff>66675</xdr:colOff>
                    <xdr:row>112</xdr:row>
                    <xdr:rowOff>0</xdr:rowOff>
                  </from>
                  <to>
                    <xdr:col>1</xdr:col>
                    <xdr:colOff>904875</xdr:colOff>
                    <xdr:row>112</xdr:row>
                    <xdr:rowOff>304800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1</xdr:col>
                    <xdr:colOff>66675</xdr:colOff>
                    <xdr:row>113</xdr:row>
                    <xdr:rowOff>0</xdr:rowOff>
                  </from>
                  <to>
                    <xdr:col>1</xdr:col>
                    <xdr:colOff>904875</xdr:colOff>
                    <xdr:row>114</xdr:row>
                    <xdr:rowOff>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1</xdr:col>
                    <xdr:colOff>66675</xdr:colOff>
                    <xdr:row>114</xdr:row>
                    <xdr:rowOff>0</xdr:rowOff>
                  </from>
                  <to>
                    <xdr:col>1</xdr:col>
                    <xdr:colOff>904875</xdr:colOff>
                    <xdr:row>115</xdr:row>
                    <xdr:rowOff>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1</xdr:col>
                    <xdr:colOff>66675</xdr:colOff>
                    <xdr:row>117</xdr:row>
                    <xdr:rowOff>28575</xdr:rowOff>
                  </from>
                  <to>
                    <xdr:col>1</xdr:col>
                    <xdr:colOff>904875</xdr:colOff>
                    <xdr:row>118</xdr:row>
                    <xdr:rowOff>28575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1</xdr:col>
                    <xdr:colOff>66675</xdr:colOff>
                    <xdr:row>118</xdr:row>
                    <xdr:rowOff>9525</xdr:rowOff>
                  </from>
                  <to>
                    <xdr:col>1</xdr:col>
                    <xdr:colOff>904875</xdr:colOff>
                    <xdr:row>118</xdr:row>
                    <xdr:rowOff>314325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1</xdr:col>
                    <xdr:colOff>66675</xdr:colOff>
                    <xdr:row>119</xdr:row>
                    <xdr:rowOff>9525</xdr:rowOff>
                  </from>
                  <to>
                    <xdr:col>1</xdr:col>
                    <xdr:colOff>904875</xdr:colOff>
                    <xdr:row>120</xdr:row>
                    <xdr:rowOff>9525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1</xdr:col>
                    <xdr:colOff>66675</xdr:colOff>
                    <xdr:row>120</xdr:row>
                    <xdr:rowOff>9525</xdr:rowOff>
                  </from>
                  <to>
                    <xdr:col>1</xdr:col>
                    <xdr:colOff>904875</xdr:colOff>
                    <xdr:row>121</xdr:row>
                    <xdr:rowOff>9525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xdr:col>
                    <xdr:colOff>66675</xdr:colOff>
                    <xdr:row>126</xdr:row>
                    <xdr:rowOff>0</xdr:rowOff>
                  </from>
                  <to>
                    <xdr:col>1</xdr:col>
                    <xdr:colOff>885825</xdr:colOff>
                    <xdr:row>127</xdr:row>
                    <xdr:rowOff>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xdr:col>
                    <xdr:colOff>66675</xdr:colOff>
                    <xdr:row>129</xdr:row>
                    <xdr:rowOff>0</xdr:rowOff>
                  </from>
                  <to>
                    <xdr:col>1</xdr:col>
                    <xdr:colOff>876300</xdr:colOff>
                    <xdr:row>130</xdr:row>
                    <xdr:rowOff>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xdr:col>
                    <xdr:colOff>66675</xdr:colOff>
                    <xdr:row>132</xdr:row>
                    <xdr:rowOff>0</xdr:rowOff>
                  </from>
                  <to>
                    <xdr:col>1</xdr:col>
                    <xdr:colOff>876300</xdr:colOff>
                    <xdr:row>133</xdr:row>
                    <xdr:rowOff>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xdr:col>
                    <xdr:colOff>66675</xdr:colOff>
                    <xdr:row>135</xdr:row>
                    <xdr:rowOff>0</xdr:rowOff>
                  </from>
                  <to>
                    <xdr:col>1</xdr:col>
                    <xdr:colOff>876300</xdr:colOff>
                    <xdr:row>136</xdr:row>
                    <xdr:rowOff>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xdr:col>
                    <xdr:colOff>66675</xdr:colOff>
                    <xdr:row>138</xdr:row>
                    <xdr:rowOff>0</xdr:rowOff>
                  </from>
                  <to>
                    <xdr:col>1</xdr:col>
                    <xdr:colOff>876300</xdr:colOff>
                    <xdr:row>139</xdr:row>
                    <xdr:rowOff>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1</xdr:col>
                    <xdr:colOff>66675</xdr:colOff>
                    <xdr:row>141</xdr:row>
                    <xdr:rowOff>0</xdr:rowOff>
                  </from>
                  <to>
                    <xdr:col>1</xdr:col>
                    <xdr:colOff>876300</xdr:colOff>
                    <xdr:row>142</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2</xdr:col>
                    <xdr:colOff>66675</xdr:colOff>
                    <xdr:row>144</xdr:row>
                    <xdr:rowOff>0</xdr:rowOff>
                  </from>
                  <to>
                    <xdr:col>3</xdr:col>
                    <xdr:colOff>28575</xdr:colOff>
                    <xdr:row>145</xdr:row>
                    <xdr:rowOff>9525</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2</xdr:col>
                    <xdr:colOff>66675</xdr:colOff>
                    <xdr:row>147</xdr:row>
                    <xdr:rowOff>0</xdr:rowOff>
                  </from>
                  <to>
                    <xdr:col>3</xdr:col>
                    <xdr:colOff>28575</xdr:colOff>
                    <xdr:row>148</xdr:row>
                    <xdr:rowOff>9525</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xdr:col>
                    <xdr:colOff>66675</xdr:colOff>
                    <xdr:row>150</xdr:row>
                    <xdr:rowOff>0</xdr:rowOff>
                  </from>
                  <to>
                    <xdr:col>1</xdr:col>
                    <xdr:colOff>981075</xdr:colOff>
                    <xdr:row>150</xdr:row>
                    <xdr:rowOff>314325</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1</xdr:col>
                    <xdr:colOff>66675</xdr:colOff>
                    <xdr:row>153</xdr:row>
                    <xdr:rowOff>0</xdr:rowOff>
                  </from>
                  <to>
                    <xdr:col>1</xdr:col>
                    <xdr:colOff>981075</xdr:colOff>
                    <xdr:row>153</xdr:row>
                    <xdr:rowOff>314325</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1</xdr:col>
                    <xdr:colOff>66675</xdr:colOff>
                    <xdr:row>154</xdr:row>
                    <xdr:rowOff>0</xdr:rowOff>
                  </from>
                  <to>
                    <xdr:col>1</xdr:col>
                    <xdr:colOff>981075</xdr:colOff>
                    <xdr:row>154</xdr:row>
                    <xdr:rowOff>314325</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1</xdr:col>
                    <xdr:colOff>66675</xdr:colOff>
                    <xdr:row>155</xdr:row>
                    <xdr:rowOff>0</xdr:rowOff>
                  </from>
                  <to>
                    <xdr:col>1</xdr:col>
                    <xdr:colOff>981075</xdr:colOff>
                    <xdr:row>155</xdr:row>
                    <xdr:rowOff>314325</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1</xdr:col>
                    <xdr:colOff>66675</xdr:colOff>
                    <xdr:row>156</xdr:row>
                    <xdr:rowOff>0</xdr:rowOff>
                  </from>
                  <to>
                    <xdr:col>1</xdr:col>
                    <xdr:colOff>981075</xdr:colOff>
                    <xdr:row>157</xdr:row>
                    <xdr:rowOff>9525</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1</xdr:col>
                    <xdr:colOff>66675</xdr:colOff>
                    <xdr:row>157</xdr:row>
                    <xdr:rowOff>0</xdr:rowOff>
                  </from>
                  <to>
                    <xdr:col>1</xdr:col>
                    <xdr:colOff>981075</xdr:colOff>
                    <xdr:row>158</xdr:row>
                    <xdr:rowOff>9525</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1</xdr:col>
                    <xdr:colOff>66675</xdr:colOff>
                    <xdr:row>158</xdr:row>
                    <xdr:rowOff>0</xdr:rowOff>
                  </from>
                  <to>
                    <xdr:col>1</xdr:col>
                    <xdr:colOff>981075</xdr:colOff>
                    <xdr:row>159</xdr:row>
                    <xdr:rowOff>9525</xdr:rowOff>
                  </to>
                </anchor>
              </controlPr>
            </control>
          </mc:Choice>
        </mc:AlternateContent>
        <mc:AlternateContent xmlns:mc="http://schemas.openxmlformats.org/markup-compatibility/2006">
          <mc:Choice Requires="x14">
            <control shapeId="1087" r:id="rId48" name="Check Box 63">
              <controlPr defaultSize="0" autoFill="0" autoLine="0" autoPict="0">
                <anchor moveWithCells="1">
                  <from>
                    <xdr:col>1</xdr:col>
                    <xdr:colOff>66675</xdr:colOff>
                    <xdr:row>159</xdr:row>
                    <xdr:rowOff>0</xdr:rowOff>
                  </from>
                  <to>
                    <xdr:col>1</xdr:col>
                    <xdr:colOff>981075</xdr:colOff>
                    <xdr:row>160</xdr:row>
                    <xdr:rowOff>9525</xdr:rowOff>
                  </to>
                </anchor>
              </controlPr>
            </control>
          </mc:Choice>
        </mc:AlternateContent>
        <mc:AlternateContent xmlns:mc="http://schemas.openxmlformats.org/markup-compatibility/2006">
          <mc:Choice Requires="x14">
            <control shapeId="1088" r:id="rId49" name="Check Box 64">
              <controlPr defaultSize="0" autoFill="0" autoLine="0" autoPict="0">
                <anchor moveWithCells="1">
                  <from>
                    <xdr:col>1</xdr:col>
                    <xdr:colOff>66675</xdr:colOff>
                    <xdr:row>160</xdr:row>
                    <xdr:rowOff>0</xdr:rowOff>
                  </from>
                  <to>
                    <xdr:col>1</xdr:col>
                    <xdr:colOff>981075</xdr:colOff>
                    <xdr:row>161</xdr:row>
                    <xdr:rowOff>9525</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1</xdr:col>
                    <xdr:colOff>66675</xdr:colOff>
                    <xdr:row>161</xdr:row>
                    <xdr:rowOff>0</xdr:rowOff>
                  </from>
                  <to>
                    <xdr:col>1</xdr:col>
                    <xdr:colOff>981075</xdr:colOff>
                    <xdr:row>162</xdr:row>
                    <xdr:rowOff>9525</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1</xdr:col>
                    <xdr:colOff>66675</xdr:colOff>
                    <xdr:row>162</xdr:row>
                    <xdr:rowOff>0</xdr:rowOff>
                  </from>
                  <to>
                    <xdr:col>1</xdr:col>
                    <xdr:colOff>981075</xdr:colOff>
                    <xdr:row>163</xdr:row>
                    <xdr:rowOff>9525</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1</xdr:col>
                    <xdr:colOff>66675</xdr:colOff>
                    <xdr:row>163</xdr:row>
                    <xdr:rowOff>0</xdr:rowOff>
                  </from>
                  <to>
                    <xdr:col>1</xdr:col>
                    <xdr:colOff>981075</xdr:colOff>
                    <xdr:row>164</xdr:row>
                    <xdr:rowOff>9525</xdr:rowOff>
                  </to>
                </anchor>
              </controlPr>
            </control>
          </mc:Choice>
        </mc:AlternateContent>
        <mc:AlternateContent xmlns:mc="http://schemas.openxmlformats.org/markup-compatibility/2006">
          <mc:Choice Requires="x14">
            <control shapeId="1093" r:id="rId53" name="Check Box 69">
              <controlPr defaultSize="0" autoFill="0" autoLine="0" autoPict="0">
                <anchor moveWithCells="1">
                  <from>
                    <xdr:col>1</xdr:col>
                    <xdr:colOff>66675</xdr:colOff>
                    <xdr:row>166</xdr:row>
                    <xdr:rowOff>0</xdr:rowOff>
                  </from>
                  <to>
                    <xdr:col>1</xdr:col>
                    <xdr:colOff>981075</xdr:colOff>
                    <xdr:row>167</xdr:row>
                    <xdr:rowOff>9525</xdr:rowOff>
                  </to>
                </anchor>
              </controlPr>
            </control>
          </mc:Choice>
        </mc:AlternateContent>
        <mc:AlternateContent xmlns:mc="http://schemas.openxmlformats.org/markup-compatibility/2006">
          <mc:Choice Requires="x14">
            <control shapeId="1094" r:id="rId54" name="Check Box 70">
              <controlPr defaultSize="0" autoFill="0" autoLine="0" autoPict="0">
                <anchor moveWithCells="1">
                  <from>
                    <xdr:col>1</xdr:col>
                    <xdr:colOff>66675</xdr:colOff>
                    <xdr:row>167</xdr:row>
                    <xdr:rowOff>0</xdr:rowOff>
                  </from>
                  <to>
                    <xdr:col>1</xdr:col>
                    <xdr:colOff>981075</xdr:colOff>
                    <xdr:row>168</xdr:row>
                    <xdr:rowOff>9525</xdr:rowOff>
                  </to>
                </anchor>
              </controlPr>
            </control>
          </mc:Choice>
        </mc:AlternateContent>
        <mc:AlternateContent xmlns:mc="http://schemas.openxmlformats.org/markup-compatibility/2006">
          <mc:Choice Requires="x14">
            <control shapeId="1095" r:id="rId55" name="Check Box 71">
              <controlPr defaultSize="0" autoFill="0" autoLine="0" autoPict="0">
                <anchor moveWithCells="1">
                  <from>
                    <xdr:col>1</xdr:col>
                    <xdr:colOff>66675</xdr:colOff>
                    <xdr:row>168</xdr:row>
                    <xdr:rowOff>0</xdr:rowOff>
                  </from>
                  <to>
                    <xdr:col>1</xdr:col>
                    <xdr:colOff>981075</xdr:colOff>
                    <xdr:row>169</xdr:row>
                    <xdr:rowOff>9525</xdr:rowOff>
                  </to>
                </anchor>
              </controlPr>
            </control>
          </mc:Choice>
        </mc:AlternateContent>
        <mc:AlternateContent xmlns:mc="http://schemas.openxmlformats.org/markup-compatibility/2006">
          <mc:Choice Requires="x14">
            <control shapeId="1096" r:id="rId56" name="Check Box 72">
              <controlPr defaultSize="0" autoFill="0" autoLine="0" autoPict="0">
                <anchor moveWithCells="1">
                  <from>
                    <xdr:col>1</xdr:col>
                    <xdr:colOff>66675</xdr:colOff>
                    <xdr:row>171</xdr:row>
                    <xdr:rowOff>0</xdr:rowOff>
                  </from>
                  <to>
                    <xdr:col>1</xdr:col>
                    <xdr:colOff>981075</xdr:colOff>
                    <xdr:row>172</xdr:row>
                    <xdr:rowOff>9525</xdr:rowOff>
                  </to>
                </anchor>
              </controlPr>
            </control>
          </mc:Choice>
        </mc:AlternateContent>
        <mc:AlternateContent xmlns:mc="http://schemas.openxmlformats.org/markup-compatibility/2006">
          <mc:Choice Requires="x14">
            <control shapeId="1097" r:id="rId57" name="Check Box 73">
              <controlPr defaultSize="0" autoFill="0" autoLine="0" autoPict="0">
                <anchor moveWithCells="1">
                  <from>
                    <xdr:col>1</xdr:col>
                    <xdr:colOff>66675</xdr:colOff>
                    <xdr:row>172</xdr:row>
                    <xdr:rowOff>0</xdr:rowOff>
                  </from>
                  <to>
                    <xdr:col>1</xdr:col>
                    <xdr:colOff>981075</xdr:colOff>
                    <xdr:row>173</xdr:row>
                    <xdr:rowOff>9525</xdr:rowOff>
                  </to>
                </anchor>
              </controlPr>
            </control>
          </mc:Choice>
        </mc:AlternateContent>
        <mc:AlternateContent xmlns:mc="http://schemas.openxmlformats.org/markup-compatibility/2006">
          <mc:Choice Requires="x14">
            <control shapeId="1098" r:id="rId58" name="Check Box 74">
              <controlPr defaultSize="0" autoFill="0" autoLine="0" autoPict="0">
                <anchor moveWithCells="1">
                  <from>
                    <xdr:col>1</xdr:col>
                    <xdr:colOff>66675</xdr:colOff>
                    <xdr:row>173</xdr:row>
                    <xdr:rowOff>0</xdr:rowOff>
                  </from>
                  <to>
                    <xdr:col>1</xdr:col>
                    <xdr:colOff>981075</xdr:colOff>
                    <xdr:row>174</xdr:row>
                    <xdr:rowOff>9525</xdr:rowOff>
                  </to>
                </anchor>
              </controlPr>
            </control>
          </mc:Choice>
        </mc:AlternateContent>
        <mc:AlternateContent xmlns:mc="http://schemas.openxmlformats.org/markup-compatibility/2006">
          <mc:Choice Requires="x14">
            <control shapeId="1099" r:id="rId59" name="Check Box 75">
              <controlPr defaultSize="0" autoFill="0" autoLine="0" autoPict="0">
                <anchor moveWithCells="1">
                  <from>
                    <xdr:col>1</xdr:col>
                    <xdr:colOff>66675</xdr:colOff>
                    <xdr:row>173</xdr:row>
                    <xdr:rowOff>0</xdr:rowOff>
                  </from>
                  <to>
                    <xdr:col>1</xdr:col>
                    <xdr:colOff>981075</xdr:colOff>
                    <xdr:row>174</xdr:row>
                    <xdr:rowOff>9525</xdr:rowOff>
                  </to>
                </anchor>
              </controlPr>
            </control>
          </mc:Choice>
        </mc:AlternateContent>
        <mc:AlternateContent xmlns:mc="http://schemas.openxmlformats.org/markup-compatibility/2006">
          <mc:Choice Requires="x14">
            <control shapeId="1100" r:id="rId60" name="Check Box 76">
              <controlPr defaultSize="0" autoFill="0" autoLine="0" autoPict="0">
                <anchor moveWithCells="1">
                  <from>
                    <xdr:col>1</xdr:col>
                    <xdr:colOff>66675</xdr:colOff>
                    <xdr:row>176</xdr:row>
                    <xdr:rowOff>0</xdr:rowOff>
                  </from>
                  <to>
                    <xdr:col>1</xdr:col>
                    <xdr:colOff>981075</xdr:colOff>
                    <xdr:row>177</xdr:row>
                    <xdr:rowOff>9525</xdr:rowOff>
                  </to>
                </anchor>
              </controlPr>
            </control>
          </mc:Choice>
        </mc:AlternateContent>
        <mc:AlternateContent xmlns:mc="http://schemas.openxmlformats.org/markup-compatibility/2006">
          <mc:Choice Requires="x14">
            <control shapeId="1101" r:id="rId61" name="Check Box 77">
              <controlPr defaultSize="0" autoFill="0" autoLine="0" autoPict="0">
                <anchor moveWithCells="1">
                  <from>
                    <xdr:col>1</xdr:col>
                    <xdr:colOff>66675</xdr:colOff>
                    <xdr:row>177</xdr:row>
                    <xdr:rowOff>0</xdr:rowOff>
                  </from>
                  <to>
                    <xdr:col>1</xdr:col>
                    <xdr:colOff>981075</xdr:colOff>
                    <xdr:row>178</xdr:row>
                    <xdr:rowOff>9525</xdr:rowOff>
                  </to>
                </anchor>
              </controlPr>
            </control>
          </mc:Choice>
        </mc:AlternateContent>
        <mc:AlternateContent xmlns:mc="http://schemas.openxmlformats.org/markup-compatibility/2006">
          <mc:Choice Requires="x14">
            <control shapeId="1104" r:id="rId62" name="Check Box 80">
              <controlPr defaultSize="0" autoFill="0" autoLine="0" autoPict="0">
                <anchor moveWithCells="1">
                  <from>
                    <xdr:col>2</xdr:col>
                    <xdr:colOff>66675</xdr:colOff>
                    <xdr:row>178</xdr:row>
                    <xdr:rowOff>0</xdr:rowOff>
                  </from>
                  <to>
                    <xdr:col>3</xdr:col>
                    <xdr:colOff>28575</xdr:colOff>
                    <xdr:row>179</xdr:row>
                    <xdr:rowOff>9525</xdr:rowOff>
                  </to>
                </anchor>
              </controlPr>
            </control>
          </mc:Choice>
        </mc:AlternateContent>
        <mc:AlternateContent xmlns:mc="http://schemas.openxmlformats.org/markup-compatibility/2006">
          <mc:Choice Requires="x14">
            <control shapeId="1105" r:id="rId63" name="Check Box 81">
              <controlPr defaultSize="0" autoFill="0" autoLine="0" autoPict="0">
                <anchor moveWithCells="1">
                  <from>
                    <xdr:col>2</xdr:col>
                    <xdr:colOff>66675</xdr:colOff>
                    <xdr:row>179</xdr:row>
                    <xdr:rowOff>0</xdr:rowOff>
                  </from>
                  <to>
                    <xdr:col>3</xdr:col>
                    <xdr:colOff>28575</xdr:colOff>
                    <xdr:row>180</xdr:row>
                    <xdr:rowOff>9525</xdr:rowOff>
                  </to>
                </anchor>
              </controlPr>
            </control>
          </mc:Choice>
        </mc:AlternateContent>
        <mc:AlternateContent xmlns:mc="http://schemas.openxmlformats.org/markup-compatibility/2006">
          <mc:Choice Requires="x14">
            <control shapeId="1106" r:id="rId64" name="Check Box 82">
              <controlPr defaultSize="0" autoFill="0" autoLine="0" autoPict="0">
                <anchor moveWithCells="1">
                  <from>
                    <xdr:col>2</xdr:col>
                    <xdr:colOff>66675</xdr:colOff>
                    <xdr:row>180</xdr:row>
                    <xdr:rowOff>0</xdr:rowOff>
                  </from>
                  <to>
                    <xdr:col>3</xdr:col>
                    <xdr:colOff>28575</xdr:colOff>
                    <xdr:row>181</xdr:row>
                    <xdr:rowOff>9525</xdr:rowOff>
                  </to>
                </anchor>
              </controlPr>
            </control>
          </mc:Choice>
        </mc:AlternateContent>
        <mc:AlternateContent xmlns:mc="http://schemas.openxmlformats.org/markup-compatibility/2006">
          <mc:Choice Requires="x14">
            <control shapeId="1107" r:id="rId65" name="Check Box 83">
              <controlPr defaultSize="0" autoFill="0" autoLine="0" autoPict="0">
                <anchor moveWithCells="1">
                  <from>
                    <xdr:col>2</xdr:col>
                    <xdr:colOff>66675</xdr:colOff>
                    <xdr:row>181</xdr:row>
                    <xdr:rowOff>0</xdr:rowOff>
                  </from>
                  <to>
                    <xdr:col>3</xdr:col>
                    <xdr:colOff>28575</xdr:colOff>
                    <xdr:row>182</xdr:row>
                    <xdr:rowOff>9525</xdr:rowOff>
                  </to>
                </anchor>
              </controlPr>
            </control>
          </mc:Choice>
        </mc:AlternateContent>
        <mc:AlternateContent xmlns:mc="http://schemas.openxmlformats.org/markup-compatibility/2006">
          <mc:Choice Requires="x14">
            <control shapeId="1109" r:id="rId66" name="Check Box 85">
              <controlPr defaultSize="0" autoFill="0" autoLine="0" autoPict="0">
                <anchor moveWithCells="1">
                  <from>
                    <xdr:col>1</xdr:col>
                    <xdr:colOff>66675</xdr:colOff>
                    <xdr:row>182</xdr:row>
                    <xdr:rowOff>0</xdr:rowOff>
                  </from>
                  <to>
                    <xdr:col>1</xdr:col>
                    <xdr:colOff>981075</xdr:colOff>
                    <xdr:row>183</xdr:row>
                    <xdr:rowOff>9525</xdr:rowOff>
                  </to>
                </anchor>
              </controlPr>
            </control>
          </mc:Choice>
        </mc:AlternateContent>
        <mc:AlternateContent xmlns:mc="http://schemas.openxmlformats.org/markup-compatibility/2006">
          <mc:Choice Requires="x14">
            <control shapeId="1110" r:id="rId67" name="Check Box 86">
              <controlPr defaultSize="0" autoFill="0" autoLine="0" autoPict="0">
                <anchor moveWithCells="1">
                  <from>
                    <xdr:col>1</xdr:col>
                    <xdr:colOff>66675</xdr:colOff>
                    <xdr:row>183</xdr:row>
                    <xdr:rowOff>0</xdr:rowOff>
                  </from>
                  <to>
                    <xdr:col>1</xdr:col>
                    <xdr:colOff>981075</xdr:colOff>
                    <xdr:row>184</xdr:row>
                    <xdr:rowOff>9525</xdr:rowOff>
                  </to>
                </anchor>
              </controlPr>
            </control>
          </mc:Choice>
        </mc:AlternateContent>
        <mc:AlternateContent xmlns:mc="http://schemas.openxmlformats.org/markup-compatibility/2006">
          <mc:Choice Requires="x14">
            <control shapeId="1111" r:id="rId68" name="Check Box 87">
              <controlPr defaultSize="0" autoFill="0" autoLine="0" autoPict="0">
                <anchor moveWithCells="1">
                  <from>
                    <xdr:col>1</xdr:col>
                    <xdr:colOff>66675</xdr:colOff>
                    <xdr:row>187</xdr:row>
                    <xdr:rowOff>0</xdr:rowOff>
                  </from>
                  <to>
                    <xdr:col>1</xdr:col>
                    <xdr:colOff>866775</xdr:colOff>
                    <xdr:row>188</xdr:row>
                    <xdr:rowOff>0</xdr:rowOff>
                  </to>
                </anchor>
              </controlPr>
            </control>
          </mc:Choice>
        </mc:AlternateContent>
        <mc:AlternateContent xmlns:mc="http://schemas.openxmlformats.org/markup-compatibility/2006">
          <mc:Choice Requires="x14">
            <control shapeId="1112" r:id="rId69" name="Check Box 88">
              <controlPr defaultSize="0" autoFill="0" autoLine="0" autoPict="0">
                <anchor moveWithCells="1">
                  <from>
                    <xdr:col>1</xdr:col>
                    <xdr:colOff>66675</xdr:colOff>
                    <xdr:row>190</xdr:row>
                    <xdr:rowOff>0</xdr:rowOff>
                  </from>
                  <to>
                    <xdr:col>1</xdr:col>
                    <xdr:colOff>866775</xdr:colOff>
                    <xdr:row>191</xdr:row>
                    <xdr:rowOff>0</xdr:rowOff>
                  </to>
                </anchor>
              </controlPr>
            </control>
          </mc:Choice>
        </mc:AlternateContent>
        <mc:AlternateContent xmlns:mc="http://schemas.openxmlformats.org/markup-compatibility/2006">
          <mc:Choice Requires="x14">
            <control shapeId="1113" r:id="rId70" name="Check Box 89">
              <controlPr defaultSize="0" autoFill="0" autoLine="0" autoPict="0">
                <anchor moveWithCells="1">
                  <from>
                    <xdr:col>1</xdr:col>
                    <xdr:colOff>66675</xdr:colOff>
                    <xdr:row>193</xdr:row>
                    <xdr:rowOff>0</xdr:rowOff>
                  </from>
                  <to>
                    <xdr:col>1</xdr:col>
                    <xdr:colOff>962025</xdr:colOff>
                    <xdr:row>194</xdr:row>
                    <xdr:rowOff>0</xdr:rowOff>
                  </to>
                </anchor>
              </controlPr>
            </control>
          </mc:Choice>
        </mc:AlternateContent>
        <mc:AlternateContent xmlns:mc="http://schemas.openxmlformats.org/markup-compatibility/2006">
          <mc:Choice Requires="x14">
            <control shapeId="1114" r:id="rId71" name="Check Box 90">
              <controlPr defaultSize="0" autoFill="0" autoLine="0" autoPict="0">
                <anchor moveWithCells="1">
                  <from>
                    <xdr:col>1</xdr:col>
                    <xdr:colOff>66675</xdr:colOff>
                    <xdr:row>194</xdr:row>
                    <xdr:rowOff>0</xdr:rowOff>
                  </from>
                  <to>
                    <xdr:col>1</xdr:col>
                    <xdr:colOff>962025</xdr:colOff>
                    <xdr:row>195</xdr:row>
                    <xdr:rowOff>0</xdr:rowOff>
                  </to>
                </anchor>
              </controlPr>
            </control>
          </mc:Choice>
        </mc:AlternateContent>
        <mc:AlternateContent xmlns:mc="http://schemas.openxmlformats.org/markup-compatibility/2006">
          <mc:Choice Requires="x14">
            <control shapeId="1115" r:id="rId72" name="Check Box 91">
              <controlPr defaultSize="0" autoFill="0" autoLine="0" autoPict="0">
                <anchor moveWithCells="1">
                  <from>
                    <xdr:col>1</xdr:col>
                    <xdr:colOff>66675</xdr:colOff>
                    <xdr:row>195</xdr:row>
                    <xdr:rowOff>0</xdr:rowOff>
                  </from>
                  <to>
                    <xdr:col>1</xdr:col>
                    <xdr:colOff>962025</xdr:colOff>
                    <xdr:row>196</xdr:row>
                    <xdr:rowOff>0</xdr:rowOff>
                  </to>
                </anchor>
              </controlPr>
            </control>
          </mc:Choice>
        </mc:AlternateContent>
        <mc:AlternateContent xmlns:mc="http://schemas.openxmlformats.org/markup-compatibility/2006">
          <mc:Choice Requires="x14">
            <control shapeId="1116" r:id="rId73" name="Check Box 92">
              <controlPr defaultSize="0" autoFill="0" autoLine="0" autoPict="0">
                <anchor moveWithCells="1">
                  <from>
                    <xdr:col>1</xdr:col>
                    <xdr:colOff>66675</xdr:colOff>
                    <xdr:row>196</xdr:row>
                    <xdr:rowOff>0</xdr:rowOff>
                  </from>
                  <to>
                    <xdr:col>1</xdr:col>
                    <xdr:colOff>962025</xdr:colOff>
                    <xdr:row>197</xdr:row>
                    <xdr:rowOff>0</xdr:rowOff>
                  </to>
                </anchor>
              </controlPr>
            </control>
          </mc:Choice>
        </mc:AlternateContent>
        <mc:AlternateContent xmlns:mc="http://schemas.openxmlformats.org/markup-compatibility/2006">
          <mc:Choice Requires="x14">
            <control shapeId="1117" r:id="rId74" name="Check Box 93">
              <controlPr defaultSize="0" autoFill="0" autoLine="0" autoPict="0">
                <anchor moveWithCells="1">
                  <from>
                    <xdr:col>1</xdr:col>
                    <xdr:colOff>66675</xdr:colOff>
                    <xdr:row>197</xdr:row>
                    <xdr:rowOff>0</xdr:rowOff>
                  </from>
                  <to>
                    <xdr:col>1</xdr:col>
                    <xdr:colOff>962025</xdr:colOff>
                    <xdr:row>198</xdr:row>
                    <xdr:rowOff>0</xdr:rowOff>
                  </to>
                </anchor>
              </controlPr>
            </control>
          </mc:Choice>
        </mc:AlternateContent>
        <mc:AlternateContent xmlns:mc="http://schemas.openxmlformats.org/markup-compatibility/2006">
          <mc:Choice Requires="x14">
            <control shapeId="1118" r:id="rId75" name="Check Box 94">
              <controlPr defaultSize="0" autoFill="0" autoLine="0" autoPict="0">
                <anchor moveWithCells="1">
                  <from>
                    <xdr:col>1</xdr:col>
                    <xdr:colOff>66675</xdr:colOff>
                    <xdr:row>198</xdr:row>
                    <xdr:rowOff>0</xdr:rowOff>
                  </from>
                  <to>
                    <xdr:col>1</xdr:col>
                    <xdr:colOff>962025</xdr:colOff>
                    <xdr:row>199</xdr:row>
                    <xdr:rowOff>0</xdr:rowOff>
                  </to>
                </anchor>
              </controlPr>
            </control>
          </mc:Choice>
        </mc:AlternateContent>
        <mc:AlternateContent xmlns:mc="http://schemas.openxmlformats.org/markup-compatibility/2006">
          <mc:Choice Requires="x14">
            <control shapeId="1119" r:id="rId76" name="Check Box 95">
              <controlPr defaultSize="0" autoFill="0" autoLine="0" autoPict="0">
                <anchor moveWithCells="1">
                  <from>
                    <xdr:col>1</xdr:col>
                    <xdr:colOff>66675</xdr:colOff>
                    <xdr:row>199</xdr:row>
                    <xdr:rowOff>0</xdr:rowOff>
                  </from>
                  <to>
                    <xdr:col>1</xdr:col>
                    <xdr:colOff>962025</xdr:colOff>
                    <xdr:row>200</xdr:row>
                    <xdr:rowOff>0</xdr:rowOff>
                  </to>
                </anchor>
              </controlPr>
            </control>
          </mc:Choice>
        </mc:AlternateContent>
        <mc:AlternateContent xmlns:mc="http://schemas.openxmlformats.org/markup-compatibility/2006">
          <mc:Choice Requires="x14">
            <control shapeId="1120" r:id="rId77" name="Check Box 96">
              <controlPr defaultSize="0" autoFill="0" autoLine="0" autoPict="0">
                <anchor moveWithCells="1">
                  <from>
                    <xdr:col>1</xdr:col>
                    <xdr:colOff>66675</xdr:colOff>
                    <xdr:row>200</xdr:row>
                    <xdr:rowOff>0</xdr:rowOff>
                  </from>
                  <to>
                    <xdr:col>1</xdr:col>
                    <xdr:colOff>962025</xdr:colOff>
                    <xdr:row>201</xdr:row>
                    <xdr:rowOff>0</xdr:rowOff>
                  </to>
                </anchor>
              </controlPr>
            </control>
          </mc:Choice>
        </mc:AlternateContent>
        <mc:AlternateContent xmlns:mc="http://schemas.openxmlformats.org/markup-compatibility/2006">
          <mc:Choice Requires="x14">
            <control shapeId="1121" r:id="rId78" name="Check Box 97">
              <controlPr defaultSize="0" autoFill="0" autoLine="0" autoPict="0">
                <anchor moveWithCells="1">
                  <from>
                    <xdr:col>1</xdr:col>
                    <xdr:colOff>66675</xdr:colOff>
                    <xdr:row>201</xdr:row>
                    <xdr:rowOff>0</xdr:rowOff>
                  </from>
                  <to>
                    <xdr:col>1</xdr:col>
                    <xdr:colOff>962025</xdr:colOff>
                    <xdr:row>202</xdr:row>
                    <xdr:rowOff>0</xdr:rowOff>
                  </to>
                </anchor>
              </controlPr>
            </control>
          </mc:Choice>
        </mc:AlternateContent>
        <mc:AlternateContent xmlns:mc="http://schemas.openxmlformats.org/markup-compatibility/2006">
          <mc:Choice Requires="x14">
            <control shapeId="1122" r:id="rId79" name="Check Box 98">
              <controlPr defaultSize="0" autoFill="0" autoLine="0" autoPict="0">
                <anchor moveWithCells="1">
                  <from>
                    <xdr:col>1</xdr:col>
                    <xdr:colOff>66675</xdr:colOff>
                    <xdr:row>202</xdr:row>
                    <xdr:rowOff>0</xdr:rowOff>
                  </from>
                  <to>
                    <xdr:col>1</xdr:col>
                    <xdr:colOff>962025</xdr:colOff>
                    <xdr:row>203</xdr:row>
                    <xdr:rowOff>0</xdr:rowOff>
                  </to>
                </anchor>
              </controlPr>
            </control>
          </mc:Choice>
        </mc:AlternateContent>
        <mc:AlternateContent xmlns:mc="http://schemas.openxmlformats.org/markup-compatibility/2006">
          <mc:Choice Requires="x14">
            <control shapeId="1123" r:id="rId80" name="Check Box 99">
              <controlPr defaultSize="0" autoFill="0" autoLine="0" autoPict="0">
                <anchor moveWithCells="1">
                  <from>
                    <xdr:col>1</xdr:col>
                    <xdr:colOff>66675</xdr:colOff>
                    <xdr:row>203</xdr:row>
                    <xdr:rowOff>0</xdr:rowOff>
                  </from>
                  <to>
                    <xdr:col>1</xdr:col>
                    <xdr:colOff>962025</xdr:colOff>
                    <xdr:row>204</xdr:row>
                    <xdr:rowOff>0</xdr:rowOff>
                  </to>
                </anchor>
              </controlPr>
            </control>
          </mc:Choice>
        </mc:AlternateContent>
        <mc:AlternateContent xmlns:mc="http://schemas.openxmlformats.org/markup-compatibility/2006">
          <mc:Choice Requires="x14">
            <control shapeId="1127" r:id="rId81" name="Check Box 103">
              <controlPr defaultSize="0" autoFill="0" autoLine="0" autoPict="0">
                <anchor moveWithCells="1">
                  <from>
                    <xdr:col>1</xdr:col>
                    <xdr:colOff>66675</xdr:colOff>
                    <xdr:row>204</xdr:row>
                    <xdr:rowOff>0</xdr:rowOff>
                  </from>
                  <to>
                    <xdr:col>1</xdr:col>
                    <xdr:colOff>971550</xdr:colOff>
                    <xdr:row>205</xdr:row>
                    <xdr:rowOff>0</xdr:rowOff>
                  </to>
                </anchor>
              </controlPr>
            </control>
          </mc:Choice>
        </mc:AlternateContent>
        <mc:AlternateContent xmlns:mc="http://schemas.openxmlformats.org/markup-compatibility/2006">
          <mc:Choice Requires="x14">
            <control shapeId="1128" r:id="rId82" name="Check Box 104">
              <controlPr defaultSize="0" autoFill="0" autoLine="0" autoPict="0">
                <anchor moveWithCells="1">
                  <from>
                    <xdr:col>1</xdr:col>
                    <xdr:colOff>66675</xdr:colOff>
                    <xdr:row>207</xdr:row>
                    <xdr:rowOff>0</xdr:rowOff>
                  </from>
                  <to>
                    <xdr:col>1</xdr:col>
                    <xdr:colOff>866775</xdr:colOff>
                    <xdr:row>208</xdr:row>
                    <xdr:rowOff>0</xdr:rowOff>
                  </to>
                </anchor>
              </controlPr>
            </control>
          </mc:Choice>
        </mc:AlternateContent>
        <mc:AlternateContent xmlns:mc="http://schemas.openxmlformats.org/markup-compatibility/2006">
          <mc:Choice Requires="x14">
            <control shapeId="1129" r:id="rId83" name="Check Box 105">
              <controlPr defaultSize="0" autoFill="0" autoLine="0" autoPict="0">
                <anchor moveWithCells="1">
                  <from>
                    <xdr:col>1</xdr:col>
                    <xdr:colOff>66675</xdr:colOff>
                    <xdr:row>210</xdr:row>
                    <xdr:rowOff>0</xdr:rowOff>
                  </from>
                  <to>
                    <xdr:col>1</xdr:col>
                    <xdr:colOff>885825</xdr:colOff>
                    <xdr:row>211</xdr:row>
                    <xdr:rowOff>0</xdr:rowOff>
                  </to>
                </anchor>
              </controlPr>
            </control>
          </mc:Choice>
        </mc:AlternateContent>
        <mc:AlternateContent xmlns:mc="http://schemas.openxmlformats.org/markup-compatibility/2006">
          <mc:Choice Requires="x14">
            <control shapeId="1130" r:id="rId84" name="Check Box 106">
              <controlPr defaultSize="0" autoFill="0" autoLine="0" autoPict="0">
                <anchor moveWithCells="1">
                  <from>
                    <xdr:col>1</xdr:col>
                    <xdr:colOff>66675</xdr:colOff>
                    <xdr:row>213</xdr:row>
                    <xdr:rowOff>0</xdr:rowOff>
                  </from>
                  <to>
                    <xdr:col>1</xdr:col>
                    <xdr:colOff>866775</xdr:colOff>
                    <xdr:row>214</xdr:row>
                    <xdr:rowOff>0</xdr:rowOff>
                  </to>
                </anchor>
              </controlPr>
            </control>
          </mc:Choice>
        </mc:AlternateContent>
        <mc:AlternateContent xmlns:mc="http://schemas.openxmlformats.org/markup-compatibility/2006">
          <mc:Choice Requires="x14">
            <control shapeId="1131" r:id="rId85" name="Check Box 107">
              <controlPr defaultSize="0" autoFill="0" autoLine="0" autoPict="0">
                <anchor moveWithCells="1">
                  <from>
                    <xdr:col>1</xdr:col>
                    <xdr:colOff>66675</xdr:colOff>
                    <xdr:row>258</xdr:row>
                    <xdr:rowOff>0</xdr:rowOff>
                  </from>
                  <to>
                    <xdr:col>1</xdr:col>
                    <xdr:colOff>962025</xdr:colOff>
                    <xdr:row>259</xdr:row>
                    <xdr:rowOff>0</xdr:rowOff>
                  </to>
                </anchor>
              </controlPr>
            </control>
          </mc:Choice>
        </mc:AlternateContent>
        <mc:AlternateContent xmlns:mc="http://schemas.openxmlformats.org/markup-compatibility/2006">
          <mc:Choice Requires="x14">
            <control shapeId="1132" r:id="rId86" name="Check Box 108">
              <controlPr defaultSize="0" autoFill="0" autoLine="0" autoPict="0">
                <anchor moveWithCells="1">
                  <from>
                    <xdr:col>1</xdr:col>
                    <xdr:colOff>66675</xdr:colOff>
                    <xdr:row>266</xdr:row>
                    <xdr:rowOff>0</xdr:rowOff>
                  </from>
                  <to>
                    <xdr:col>1</xdr:col>
                    <xdr:colOff>962025</xdr:colOff>
                    <xdr:row>267</xdr:row>
                    <xdr:rowOff>0</xdr:rowOff>
                  </to>
                </anchor>
              </controlPr>
            </control>
          </mc:Choice>
        </mc:AlternateContent>
        <mc:AlternateContent xmlns:mc="http://schemas.openxmlformats.org/markup-compatibility/2006">
          <mc:Choice Requires="x14">
            <control shapeId="1133" r:id="rId87" name="Check Box 109">
              <controlPr defaultSize="0" autoFill="0" autoLine="0" autoPict="0">
                <anchor moveWithCells="1">
                  <from>
                    <xdr:col>1</xdr:col>
                    <xdr:colOff>66675</xdr:colOff>
                    <xdr:row>274</xdr:row>
                    <xdr:rowOff>0</xdr:rowOff>
                  </from>
                  <to>
                    <xdr:col>1</xdr:col>
                    <xdr:colOff>962025</xdr:colOff>
                    <xdr:row>275</xdr:row>
                    <xdr:rowOff>0</xdr:rowOff>
                  </to>
                </anchor>
              </controlPr>
            </control>
          </mc:Choice>
        </mc:AlternateContent>
        <mc:AlternateContent xmlns:mc="http://schemas.openxmlformats.org/markup-compatibility/2006">
          <mc:Choice Requires="x14">
            <control shapeId="1134" r:id="rId88" name="Check Box 110">
              <controlPr defaultSize="0" autoFill="0" autoLine="0" autoPict="0">
                <anchor moveWithCells="1">
                  <from>
                    <xdr:col>1</xdr:col>
                    <xdr:colOff>66675</xdr:colOff>
                    <xdr:row>277</xdr:row>
                    <xdr:rowOff>0</xdr:rowOff>
                  </from>
                  <to>
                    <xdr:col>1</xdr:col>
                    <xdr:colOff>962025</xdr:colOff>
                    <xdr:row>278</xdr:row>
                    <xdr:rowOff>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1</xdr:col>
                    <xdr:colOff>66675</xdr:colOff>
                    <xdr:row>281</xdr:row>
                    <xdr:rowOff>0</xdr:rowOff>
                  </from>
                  <to>
                    <xdr:col>1</xdr:col>
                    <xdr:colOff>866775</xdr:colOff>
                    <xdr:row>282</xdr:row>
                    <xdr:rowOff>0</xdr:rowOff>
                  </to>
                </anchor>
              </controlPr>
            </control>
          </mc:Choice>
        </mc:AlternateContent>
        <mc:AlternateContent xmlns:mc="http://schemas.openxmlformats.org/markup-compatibility/2006">
          <mc:Choice Requires="x14">
            <control shapeId="1138" r:id="rId90" name="Check Box 114">
              <controlPr defaultSize="0" autoFill="0" autoLine="0" autoPict="0">
                <anchor moveWithCells="1">
                  <from>
                    <xdr:col>1</xdr:col>
                    <xdr:colOff>66675</xdr:colOff>
                    <xdr:row>284</xdr:row>
                    <xdr:rowOff>0</xdr:rowOff>
                  </from>
                  <to>
                    <xdr:col>1</xdr:col>
                    <xdr:colOff>866775</xdr:colOff>
                    <xdr:row>285</xdr:row>
                    <xdr:rowOff>0</xdr:rowOff>
                  </to>
                </anchor>
              </controlPr>
            </control>
          </mc:Choice>
        </mc:AlternateContent>
        <mc:AlternateContent xmlns:mc="http://schemas.openxmlformats.org/markup-compatibility/2006">
          <mc:Choice Requires="x14">
            <control shapeId="1139" r:id="rId91" name="Check Box 115">
              <controlPr defaultSize="0" autoFill="0" autoLine="0" autoPict="0">
                <anchor moveWithCells="1">
                  <from>
                    <xdr:col>1</xdr:col>
                    <xdr:colOff>66675</xdr:colOff>
                    <xdr:row>296</xdr:row>
                    <xdr:rowOff>0</xdr:rowOff>
                  </from>
                  <to>
                    <xdr:col>1</xdr:col>
                    <xdr:colOff>866775</xdr:colOff>
                    <xdr:row>297</xdr:row>
                    <xdr:rowOff>0</xdr:rowOff>
                  </to>
                </anchor>
              </controlPr>
            </control>
          </mc:Choice>
        </mc:AlternateContent>
        <mc:AlternateContent xmlns:mc="http://schemas.openxmlformats.org/markup-compatibility/2006">
          <mc:Choice Requires="x14">
            <control shapeId="1140" r:id="rId92" name="Check Box 116">
              <controlPr defaultSize="0" autoFill="0" autoLine="0" autoPict="0">
                <anchor moveWithCells="1">
                  <from>
                    <xdr:col>1</xdr:col>
                    <xdr:colOff>66675</xdr:colOff>
                    <xdr:row>299</xdr:row>
                    <xdr:rowOff>0</xdr:rowOff>
                  </from>
                  <to>
                    <xdr:col>1</xdr:col>
                    <xdr:colOff>885825</xdr:colOff>
                    <xdr:row>300</xdr:row>
                    <xdr:rowOff>0</xdr:rowOff>
                  </to>
                </anchor>
              </controlPr>
            </control>
          </mc:Choice>
        </mc:AlternateContent>
        <mc:AlternateContent xmlns:mc="http://schemas.openxmlformats.org/markup-compatibility/2006">
          <mc:Choice Requires="x14">
            <control shapeId="1141" r:id="rId93" name="Check Box 117">
              <controlPr defaultSize="0" autoFill="0" autoLine="0" autoPict="0">
                <anchor moveWithCells="1">
                  <from>
                    <xdr:col>1</xdr:col>
                    <xdr:colOff>66675</xdr:colOff>
                    <xdr:row>302</xdr:row>
                    <xdr:rowOff>0</xdr:rowOff>
                  </from>
                  <to>
                    <xdr:col>1</xdr:col>
                    <xdr:colOff>866775</xdr:colOff>
                    <xdr:row>303</xdr:row>
                    <xdr:rowOff>0</xdr:rowOff>
                  </to>
                </anchor>
              </controlPr>
            </control>
          </mc:Choice>
        </mc:AlternateContent>
        <mc:AlternateContent xmlns:mc="http://schemas.openxmlformats.org/markup-compatibility/2006">
          <mc:Choice Requires="x14">
            <control shapeId="1142" r:id="rId94" name="Check Box 118">
              <controlPr defaultSize="0" autoFill="0" autoLine="0" autoPict="0">
                <anchor moveWithCells="1">
                  <from>
                    <xdr:col>1</xdr:col>
                    <xdr:colOff>66675</xdr:colOff>
                    <xdr:row>305</xdr:row>
                    <xdr:rowOff>0</xdr:rowOff>
                  </from>
                  <to>
                    <xdr:col>1</xdr:col>
                    <xdr:colOff>962025</xdr:colOff>
                    <xdr:row>305</xdr:row>
                    <xdr:rowOff>304800</xdr:rowOff>
                  </to>
                </anchor>
              </controlPr>
            </control>
          </mc:Choice>
        </mc:AlternateContent>
        <mc:AlternateContent xmlns:mc="http://schemas.openxmlformats.org/markup-compatibility/2006">
          <mc:Choice Requires="x14">
            <control shapeId="1143" r:id="rId95" name="Check Box 119">
              <controlPr defaultSize="0" autoFill="0" autoLine="0" autoPict="0">
                <anchor moveWithCells="1">
                  <from>
                    <xdr:col>1</xdr:col>
                    <xdr:colOff>66675</xdr:colOff>
                    <xdr:row>313</xdr:row>
                    <xdr:rowOff>0</xdr:rowOff>
                  </from>
                  <to>
                    <xdr:col>1</xdr:col>
                    <xdr:colOff>962025</xdr:colOff>
                    <xdr:row>314</xdr:row>
                    <xdr:rowOff>0</xdr:rowOff>
                  </to>
                </anchor>
              </controlPr>
            </control>
          </mc:Choice>
        </mc:AlternateContent>
        <mc:AlternateContent xmlns:mc="http://schemas.openxmlformats.org/markup-compatibility/2006">
          <mc:Choice Requires="x14">
            <control shapeId="1144" r:id="rId96" name="Check Box 120">
              <controlPr defaultSize="0" autoFill="0" autoLine="0" autoPict="0">
                <anchor moveWithCells="1">
                  <from>
                    <xdr:col>1</xdr:col>
                    <xdr:colOff>66675</xdr:colOff>
                    <xdr:row>321</xdr:row>
                    <xdr:rowOff>0</xdr:rowOff>
                  </from>
                  <to>
                    <xdr:col>1</xdr:col>
                    <xdr:colOff>962025</xdr:colOff>
                    <xdr:row>322</xdr:row>
                    <xdr:rowOff>0</xdr:rowOff>
                  </to>
                </anchor>
              </controlPr>
            </control>
          </mc:Choice>
        </mc:AlternateContent>
        <mc:AlternateContent xmlns:mc="http://schemas.openxmlformats.org/markup-compatibility/2006">
          <mc:Choice Requires="x14">
            <control shapeId="1145" r:id="rId97" name="Check Box 121">
              <controlPr defaultSize="0" autoFill="0" autoLine="0" autoPict="0">
                <anchor moveWithCells="1">
                  <from>
                    <xdr:col>1</xdr:col>
                    <xdr:colOff>66675</xdr:colOff>
                    <xdr:row>324</xdr:row>
                    <xdr:rowOff>0</xdr:rowOff>
                  </from>
                  <to>
                    <xdr:col>1</xdr:col>
                    <xdr:colOff>962025</xdr:colOff>
                    <xdr:row>325</xdr:row>
                    <xdr:rowOff>0</xdr:rowOff>
                  </to>
                </anchor>
              </controlPr>
            </control>
          </mc:Choice>
        </mc:AlternateContent>
        <mc:AlternateContent xmlns:mc="http://schemas.openxmlformats.org/markup-compatibility/2006">
          <mc:Choice Requires="x14">
            <control shapeId="1146" r:id="rId98" name="Check Box 122">
              <controlPr defaultSize="0" autoFill="0" autoLine="0" autoPict="0">
                <anchor moveWithCells="1">
                  <from>
                    <xdr:col>1</xdr:col>
                    <xdr:colOff>66675</xdr:colOff>
                    <xdr:row>328</xdr:row>
                    <xdr:rowOff>0</xdr:rowOff>
                  </from>
                  <to>
                    <xdr:col>1</xdr:col>
                    <xdr:colOff>885825</xdr:colOff>
                    <xdr:row>329</xdr:row>
                    <xdr:rowOff>0</xdr:rowOff>
                  </to>
                </anchor>
              </controlPr>
            </control>
          </mc:Choice>
        </mc:AlternateContent>
        <mc:AlternateContent xmlns:mc="http://schemas.openxmlformats.org/markup-compatibility/2006">
          <mc:Choice Requires="x14">
            <control shapeId="1147" r:id="rId99" name="Check Box 123">
              <controlPr defaultSize="0" autoFill="0" autoLine="0" autoPict="0">
                <anchor moveWithCells="1">
                  <from>
                    <xdr:col>1</xdr:col>
                    <xdr:colOff>66675</xdr:colOff>
                    <xdr:row>331</xdr:row>
                    <xdr:rowOff>0</xdr:rowOff>
                  </from>
                  <to>
                    <xdr:col>1</xdr:col>
                    <xdr:colOff>885825</xdr:colOff>
                    <xdr:row>332</xdr:row>
                    <xdr:rowOff>0</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1</xdr:col>
                    <xdr:colOff>66675</xdr:colOff>
                    <xdr:row>334</xdr:row>
                    <xdr:rowOff>0</xdr:rowOff>
                  </from>
                  <to>
                    <xdr:col>1</xdr:col>
                    <xdr:colOff>981075</xdr:colOff>
                    <xdr:row>335</xdr:row>
                    <xdr:rowOff>0</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xdr:col>
                    <xdr:colOff>66675</xdr:colOff>
                    <xdr:row>335</xdr:row>
                    <xdr:rowOff>0</xdr:rowOff>
                  </from>
                  <to>
                    <xdr:col>1</xdr:col>
                    <xdr:colOff>981075</xdr:colOff>
                    <xdr:row>336</xdr:row>
                    <xdr:rowOff>0</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1</xdr:col>
                    <xdr:colOff>66675</xdr:colOff>
                    <xdr:row>336</xdr:row>
                    <xdr:rowOff>0</xdr:rowOff>
                  </from>
                  <to>
                    <xdr:col>1</xdr:col>
                    <xdr:colOff>981075</xdr:colOff>
                    <xdr:row>337</xdr:row>
                    <xdr:rowOff>0</xdr:rowOff>
                  </to>
                </anchor>
              </controlPr>
            </control>
          </mc:Choice>
        </mc:AlternateContent>
        <mc:AlternateContent xmlns:mc="http://schemas.openxmlformats.org/markup-compatibility/2006">
          <mc:Choice Requires="x14">
            <control shapeId="1152" r:id="rId103" name="Check Box 128">
              <controlPr defaultSize="0" autoFill="0" autoLine="0" autoPict="0">
                <anchor moveWithCells="1">
                  <from>
                    <xdr:col>1</xdr:col>
                    <xdr:colOff>66675</xdr:colOff>
                    <xdr:row>337</xdr:row>
                    <xdr:rowOff>0</xdr:rowOff>
                  </from>
                  <to>
                    <xdr:col>1</xdr:col>
                    <xdr:colOff>981075</xdr:colOff>
                    <xdr:row>338</xdr:row>
                    <xdr:rowOff>0</xdr:rowOff>
                  </to>
                </anchor>
              </controlPr>
            </control>
          </mc:Choice>
        </mc:AlternateContent>
        <mc:AlternateContent xmlns:mc="http://schemas.openxmlformats.org/markup-compatibility/2006">
          <mc:Choice Requires="x14">
            <control shapeId="1153" r:id="rId104" name="Check Box 129">
              <controlPr defaultSize="0" autoFill="0" autoLine="0" autoPict="0">
                <anchor moveWithCells="1">
                  <from>
                    <xdr:col>1</xdr:col>
                    <xdr:colOff>66675</xdr:colOff>
                    <xdr:row>338</xdr:row>
                    <xdr:rowOff>0</xdr:rowOff>
                  </from>
                  <to>
                    <xdr:col>1</xdr:col>
                    <xdr:colOff>981075</xdr:colOff>
                    <xdr:row>339</xdr:row>
                    <xdr:rowOff>0</xdr:rowOff>
                  </to>
                </anchor>
              </controlPr>
            </control>
          </mc:Choice>
        </mc:AlternateContent>
        <mc:AlternateContent xmlns:mc="http://schemas.openxmlformats.org/markup-compatibility/2006">
          <mc:Choice Requires="x14">
            <control shapeId="1154" r:id="rId105" name="Check Box 130">
              <controlPr defaultSize="0" autoFill="0" autoLine="0" autoPict="0">
                <anchor moveWithCells="1">
                  <from>
                    <xdr:col>1</xdr:col>
                    <xdr:colOff>66675</xdr:colOff>
                    <xdr:row>339</xdr:row>
                    <xdr:rowOff>0</xdr:rowOff>
                  </from>
                  <to>
                    <xdr:col>1</xdr:col>
                    <xdr:colOff>981075</xdr:colOff>
                    <xdr:row>340</xdr:row>
                    <xdr:rowOff>0</xdr:rowOff>
                  </to>
                </anchor>
              </controlPr>
            </control>
          </mc:Choice>
        </mc:AlternateContent>
        <mc:AlternateContent xmlns:mc="http://schemas.openxmlformats.org/markup-compatibility/2006">
          <mc:Choice Requires="x14">
            <control shapeId="1155" r:id="rId106" name="Check Box 131">
              <controlPr defaultSize="0" autoFill="0" autoLine="0" autoPict="0">
                <anchor moveWithCells="1">
                  <from>
                    <xdr:col>1</xdr:col>
                    <xdr:colOff>66675</xdr:colOff>
                    <xdr:row>340</xdr:row>
                    <xdr:rowOff>0</xdr:rowOff>
                  </from>
                  <to>
                    <xdr:col>1</xdr:col>
                    <xdr:colOff>981075</xdr:colOff>
                    <xdr:row>341</xdr:row>
                    <xdr:rowOff>0</xdr:rowOff>
                  </to>
                </anchor>
              </controlPr>
            </control>
          </mc:Choice>
        </mc:AlternateContent>
        <mc:AlternateContent xmlns:mc="http://schemas.openxmlformats.org/markup-compatibility/2006">
          <mc:Choice Requires="x14">
            <control shapeId="1156" r:id="rId107" name="Check Box 132">
              <controlPr defaultSize="0" autoFill="0" autoLine="0" autoPict="0">
                <anchor moveWithCells="1">
                  <from>
                    <xdr:col>1</xdr:col>
                    <xdr:colOff>66675</xdr:colOff>
                    <xdr:row>341</xdr:row>
                    <xdr:rowOff>0</xdr:rowOff>
                  </from>
                  <to>
                    <xdr:col>1</xdr:col>
                    <xdr:colOff>981075</xdr:colOff>
                    <xdr:row>342</xdr:row>
                    <xdr:rowOff>0</xdr:rowOff>
                  </to>
                </anchor>
              </controlPr>
            </control>
          </mc:Choice>
        </mc:AlternateContent>
        <mc:AlternateContent xmlns:mc="http://schemas.openxmlformats.org/markup-compatibility/2006">
          <mc:Choice Requires="x14">
            <control shapeId="1157" r:id="rId108" name="Check Box 133">
              <controlPr defaultSize="0" autoFill="0" autoLine="0" autoPict="0">
                <anchor moveWithCells="1">
                  <from>
                    <xdr:col>1</xdr:col>
                    <xdr:colOff>66675</xdr:colOff>
                    <xdr:row>342</xdr:row>
                    <xdr:rowOff>0</xdr:rowOff>
                  </from>
                  <to>
                    <xdr:col>1</xdr:col>
                    <xdr:colOff>981075</xdr:colOff>
                    <xdr:row>343</xdr:row>
                    <xdr:rowOff>0</xdr:rowOff>
                  </to>
                </anchor>
              </controlPr>
            </control>
          </mc:Choice>
        </mc:AlternateContent>
        <mc:AlternateContent xmlns:mc="http://schemas.openxmlformats.org/markup-compatibility/2006">
          <mc:Choice Requires="x14">
            <control shapeId="1158" r:id="rId109" name="Check Box 134">
              <controlPr defaultSize="0" autoFill="0" autoLine="0" autoPict="0">
                <anchor moveWithCells="1">
                  <from>
                    <xdr:col>1</xdr:col>
                    <xdr:colOff>66675</xdr:colOff>
                    <xdr:row>343</xdr:row>
                    <xdr:rowOff>0</xdr:rowOff>
                  </from>
                  <to>
                    <xdr:col>1</xdr:col>
                    <xdr:colOff>981075</xdr:colOff>
                    <xdr:row>344</xdr:row>
                    <xdr:rowOff>0</xdr:rowOff>
                  </to>
                </anchor>
              </controlPr>
            </control>
          </mc:Choice>
        </mc:AlternateContent>
        <mc:AlternateContent xmlns:mc="http://schemas.openxmlformats.org/markup-compatibility/2006">
          <mc:Choice Requires="x14">
            <control shapeId="1159" r:id="rId110" name="Check Box 135">
              <controlPr defaultSize="0" autoFill="0" autoLine="0" autoPict="0">
                <anchor moveWithCells="1">
                  <from>
                    <xdr:col>1</xdr:col>
                    <xdr:colOff>66675</xdr:colOff>
                    <xdr:row>346</xdr:row>
                    <xdr:rowOff>0</xdr:rowOff>
                  </from>
                  <to>
                    <xdr:col>1</xdr:col>
                    <xdr:colOff>866775</xdr:colOff>
                    <xdr:row>347</xdr:row>
                    <xdr:rowOff>0</xdr:rowOff>
                  </to>
                </anchor>
              </controlPr>
            </control>
          </mc:Choice>
        </mc:AlternateContent>
        <mc:AlternateContent xmlns:mc="http://schemas.openxmlformats.org/markup-compatibility/2006">
          <mc:Choice Requires="x14">
            <control shapeId="1160" r:id="rId111" name="Check Box 136">
              <controlPr defaultSize="0" autoFill="0" autoLine="0" autoPict="0">
                <anchor moveWithCells="1">
                  <from>
                    <xdr:col>1</xdr:col>
                    <xdr:colOff>66675</xdr:colOff>
                    <xdr:row>349</xdr:row>
                    <xdr:rowOff>0</xdr:rowOff>
                  </from>
                  <to>
                    <xdr:col>1</xdr:col>
                    <xdr:colOff>885825</xdr:colOff>
                    <xdr:row>350</xdr:row>
                    <xdr:rowOff>0</xdr:rowOff>
                  </to>
                </anchor>
              </controlPr>
            </control>
          </mc:Choice>
        </mc:AlternateContent>
        <mc:AlternateContent xmlns:mc="http://schemas.openxmlformats.org/markup-compatibility/2006">
          <mc:Choice Requires="x14">
            <control shapeId="1161" r:id="rId112" name="Check Box 137">
              <controlPr defaultSize="0" autoFill="0" autoLine="0" autoPict="0">
                <anchor moveWithCells="1">
                  <from>
                    <xdr:col>1</xdr:col>
                    <xdr:colOff>66675</xdr:colOff>
                    <xdr:row>352</xdr:row>
                    <xdr:rowOff>0</xdr:rowOff>
                  </from>
                  <to>
                    <xdr:col>1</xdr:col>
                    <xdr:colOff>866775</xdr:colOff>
                    <xdr:row>353</xdr:row>
                    <xdr:rowOff>0</xdr:rowOff>
                  </to>
                </anchor>
              </controlPr>
            </control>
          </mc:Choice>
        </mc:AlternateContent>
        <mc:AlternateContent xmlns:mc="http://schemas.openxmlformats.org/markup-compatibility/2006">
          <mc:Choice Requires="x14">
            <control shapeId="1162" r:id="rId113" name="Check Box 138">
              <controlPr defaultSize="0" autoFill="0" autoLine="0" autoPict="0">
                <anchor moveWithCells="1">
                  <from>
                    <xdr:col>1</xdr:col>
                    <xdr:colOff>66675</xdr:colOff>
                    <xdr:row>376</xdr:row>
                    <xdr:rowOff>0</xdr:rowOff>
                  </from>
                  <to>
                    <xdr:col>1</xdr:col>
                    <xdr:colOff>885825</xdr:colOff>
                    <xdr:row>377</xdr:row>
                    <xdr:rowOff>0</xdr:rowOff>
                  </to>
                </anchor>
              </controlPr>
            </control>
          </mc:Choice>
        </mc:AlternateContent>
        <mc:AlternateContent xmlns:mc="http://schemas.openxmlformats.org/markup-compatibility/2006">
          <mc:Choice Requires="x14">
            <control shapeId="1163" r:id="rId114" name="Check Box 139">
              <controlPr defaultSize="0" autoFill="0" autoLine="0" autoPict="0">
                <anchor moveWithCells="1">
                  <from>
                    <xdr:col>1</xdr:col>
                    <xdr:colOff>66675</xdr:colOff>
                    <xdr:row>379</xdr:row>
                    <xdr:rowOff>0</xdr:rowOff>
                  </from>
                  <to>
                    <xdr:col>1</xdr:col>
                    <xdr:colOff>885825</xdr:colOff>
                    <xdr:row>380</xdr:row>
                    <xdr:rowOff>0</xdr:rowOff>
                  </to>
                </anchor>
              </controlPr>
            </control>
          </mc:Choice>
        </mc:AlternateContent>
        <mc:AlternateContent xmlns:mc="http://schemas.openxmlformats.org/markup-compatibility/2006">
          <mc:Choice Requires="x14">
            <control shapeId="1164" r:id="rId115" name="Check Box 140">
              <controlPr defaultSize="0" autoFill="0" autoLine="0" autoPict="0">
                <anchor moveWithCells="1">
                  <from>
                    <xdr:col>1</xdr:col>
                    <xdr:colOff>66675</xdr:colOff>
                    <xdr:row>382</xdr:row>
                    <xdr:rowOff>0</xdr:rowOff>
                  </from>
                  <to>
                    <xdr:col>1</xdr:col>
                    <xdr:colOff>981075</xdr:colOff>
                    <xdr:row>383</xdr:row>
                    <xdr:rowOff>0</xdr:rowOff>
                  </to>
                </anchor>
              </controlPr>
            </control>
          </mc:Choice>
        </mc:AlternateContent>
        <mc:AlternateContent xmlns:mc="http://schemas.openxmlformats.org/markup-compatibility/2006">
          <mc:Choice Requires="x14">
            <control shapeId="1165" r:id="rId116" name="Check Box 141">
              <controlPr defaultSize="0" autoFill="0" autoLine="0" autoPict="0">
                <anchor moveWithCells="1">
                  <from>
                    <xdr:col>1</xdr:col>
                    <xdr:colOff>66675</xdr:colOff>
                    <xdr:row>383</xdr:row>
                    <xdr:rowOff>0</xdr:rowOff>
                  </from>
                  <to>
                    <xdr:col>1</xdr:col>
                    <xdr:colOff>981075</xdr:colOff>
                    <xdr:row>384</xdr:row>
                    <xdr:rowOff>0</xdr:rowOff>
                  </to>
                </anchor>
              </controlPr>
            </control>
          </mc:Choice>
        </mc:AlternateContent>
        <mc:AlternateContent xmlns:mc="http://schemas.openxmlformats.org/markup-compatibility/2006">
          <mc:Choice Requires="x14">
            <control shapeId="1166" r:id="rId117" name="Check Box 142">
              <controlPr defaultSize="0" autoFill="0" autoLine="0" autoPict="0">
                <anchor moveWithCells="1">
                  <from>
                    <xdr:col>1</xdr:col>
                    <xdr:colOff>66675</xdr:colOff>
                    <xdr:row>384</xdr:row>
                    <xdr:rowOff>0</xdr:rowOff>
                  </from>
                  <to>
                    <xdr:col>1</xdr:col>
                    <xdr:colOff>981075</xdr:colOff>
                    <xdr:row>385</xdr:row>
                    <xdr:rowOff>0</xdr:rowOff>
                  </to>
                </anchor>
              </controlPr>
            </control>
          </mc:Choice>
        </mc:AlternateContent>
        <mc:AlternateContent xmlns:mc="http://schemas.openxmlformats.org/markup-compatibility/2006">
          <mc:Choice Requires="x14">
            <control shapeId="1167" r:id="rId118" name="Check Box 143">
              <controlPr defaultSize="0" autoFill="0" autoLine="0" autoPict="0">
                <anchor moveWithCells="1">
                  <from>
                    <xdr:col>1</xdr:col>
                    <xdr:colOff>66675</xdr:colOff>
                    <xdr:row>385</xdr:row>
                    <xdr:rowOff>0</xdr:rowOff>
                  </from>
                  <to>
                    <xdr:col>1</xdr:col>
                    <xdr:colOff>981075</xdr:colOff>
                    <xdr:row>386</xdr:row>
                    <xdr:rowOff>0</xdr:rowOff>
                  </to>
                </anchor>
              </controlPr>
            </control>
          </mc:Choice>
        </mc:AlternateContent>
        <mc:AlternateContent xmlns:mc="http://schemas.openxmlformats.org/markup-compatibility/2006">
          <mc:Choice Requires="x14">
            <control shapeId="1168" r:id="rId119" name="Check Box 144">
              <controlPr defaultSize="0" autoFill="0" autoLine="0" autoPict="0">
                <anchor moveWithCells="1">
                  <from>
                    <xdr:col>1</xdr:col>
                    <xdr:colOff>66675</xdr:colOff>
                    <xdr:row>386</xdr:row>
                    <xdr:rowOff>0</xdr:rowOff>
                  </from>
                  <to>
                    <xdr:col>1</xdr:col>
                    <xdr:colOff>981075</xdr:colOff>
                    <xdr:row>387</xdr:row>
                    <xdr:rowOff>0</xdr:rowOff>
                  </to>
                </anchor>
              </controlPr>
            </control>
          </mc:Choice>
        </mc:AlternateContent>
        <mc:AlternateContent xmlns:mc="http://schemas.openxmlformats.org/markup-compatibility/2006">
          <mc:Choice Requires="x14">
            <control shapeId="1169" r:id="rId120" name="Check Box 145">
              <controlPr defaultSize="0" autoFill="0" autoLine="0" autoPict="0">
                <anchor moveWithCells="1">
                  <from>
                    <xdr:col>1</xdr:col>
                    <xdr:colOff>66675</xdr:colOff>
                    <xdr:row>387</xdr:row>
                    <xdr:rowOff>0</xdr:rowOff>
                  </from>
                  <to>
                    <xdr:col>1</xdr:col>
                    <xdr:colOff>981075</xdr:colOff>
                    <xdr:row>388</xdr:row>
                    <xdr:rowOff>0</xdr:rowOff>
                  </to>
                </anchor>
              </controlPr>
            </control>
          </mc:Choice>
        </mc:AlternateContent>
        <mc:AlternateContent xmlns:mc="http://schemas.openxmlformats.org/markup-compatibility/2006">
          <mc:Choice Requires="x14">
            <control shapeId="1170" r:id="rId121" name="Check Box 146">
              <controlPr defaultSize="0" autoFill="0" autoLine="0" autoPict="0">
                <anchor moveWithCells="1">
                  <from>
                    <xdr:col>1</xdr:col>
                    <xdr:colOff>66675</xdr:colOff>
                    <xdr:row>388</xdr:row>
                    <xdr:rowOff>0</xdr:rowOff>
                  </from>
                  <to>
                    <xdr:col>1</xdr:col>
                    <xdr:colOff>981075</xdr:colOff>
                    <xdr:row>389</xdr:row>
                    <xdr:rowOff>0</xdr:rowOff>
                  </to>
                </anchor>
              </controlPr>
            </control>
          </mc:Choice>
        </mc:AlternateContent>
        <mc:AlternateContent xmlns:mc="http://schemas.openxmlformats.org/markup-compatibility/2006">
          <mc:Choice Requires="x14">
            <control shapeId="1171" r:id="rId122" name="Check Box 147">
              <controlPr defaultSize="0" autoFill="0" autoLine="0" autoPict="0">
                <anchor moveWithCells="1">
                  <from>
                    <xdr:col>1</xdr:col>
                    <xdr:colOff>66675</xdr:colOff>
                    <xdr:row>389</xdr:row>
                    <xdr:rowOff>0</xdr:rowOff>
                  </from>
                  <to>
                    <xdr:col>1</xdr:col>
                    <xdr:colOff>981075</xdr:colOff>
                    <xdr:row>390</xdr:row>
                    <xdr:rowOff>0</xdr:rowOff>
                  </to>
                </anchor>
              </controlPr>
            </control>
          </mc:Choice>
        </mc:AlternateContent>
        <mc:AlternateContent xmlns:mc="http://schemas.openxmlformats.org/markup-compatibility/2006">
          <mc:Choice Requires="x14">
            <control shapeId="1172" r:id="rId123" name="Check Box 148">
              <controlPr defaultSize="0" autoFill="0" autoLine="0" autoPict="0">
                <anchor moveWithCells="1">
                  <from>
                    <xdr:col>1</xdr:col>
                    <xdr:colOff>66675</xdr:colOff>
                    <xdr:row>390</xdr:row>
                    <xdr:rowOff>0</xdr:rowOff>
                  </from>
                  <to>
                    <xdr:col>1</xdr:col>
                    <xdr:colOff>981075</xdr:colOff>
                    <xdr:row>391</xdr:row>
                    <xdr:rowOff>0</xdr:rowOff>
                  </to>
                </anchor>
              </controlPr>
            </control>
          </mc:Choice>
        </mc:AlternateContent>
        <mc:AlternateContent xmlns:mc="http://schemas.openxmlformats.org/markup-compatibility/2006">
          <mc:Choice Requires="x14">
            <control shapeId="1173" r:id="rId124" name="Check Box 149">
              <controlPr defaultSize="0" autoFill="0" autoLine="0" autoPict="0">
                <anchor moveWithCells="1">
                  <from>
                    <xdr:col>1</xdr:col>
                    <xdr:colOff>66675</xdr:colOff>
                    <xdr:row>391</xdr:row>
                    <xdr:rowOff>0</xdr:rowOff>
                  </from>
                  <to>
                    <xdr:col>1</xdr:col>
                    <xdr:colOff>981075</xdr:colOff>
                    <xdr:row>392</xdr:row>
                    <xdr:rowOff>0</xdr:rowOff>
                  </to>
                </anchor>
              </controlPr>
            </control>
          </mc:Choice>
        </mc:AlternateContent>
        <mc:AlternateContent xmlns:mc="http://schemas.openxmlformats.org/markup-compatibility/2006">
          <mc:Choice Requires="x14">
            <control shapeId="1174" r:id="rId125" name="Check Box 150">
              <controlPr defaultSize="0" autoFill="0" autoLine="0" autoPict="0">
                <anchor moveWithCells="1">
                  <from>
                    <xdr:col>1</xdr:col>
                    <xdr:colOff>66675</xdr:colOff>
                    <xdr:row>392</xdr:row>
                    <xdr:rowOff>0</xdr:rowOff>
                  </from>
                  <to>
                    <xdr:col>1</xdr:col>
                    <xdr:colOff>981075</xdr:colOff>
                    <xdr:row>393</xdr:row>
                    <xdr:rowOff>0</xdr:rowOff>
                  </to>
                </anchor>
              </controlPr>
            </control>
          </mc:Choice>
        </mc:AlternateContent>
        <mc:AlternateContent xmlns:mc="http://schemas.openxmlformats.org/markup-compatibility/2006">
          <mc:Choice Requires="x14">
            <control shapeId="1175" r:id="rId126" name="Check Box 151">
              <controlPr defaultSize="0" autoFill="0" autoLine="0" autoPict="0">
                <anchor moveWithCells="1">
                  <from>
                    <xdr:col>1</xdr:col>
                    <xdr:colOff>66675</xdr:colOff>
                    <xdr:row>393</xdr:row>
                    <xdr:rowOff>0</xdr:rowOff>
                  </from>
                  <to>
                    <xdr:col>1</xdr:col>
                    <xdr:colOff>981075</xdr:colOff>
                    <xdr:row>394</xdr:row>
                    <xdr:rowOff>0</xdr:rowOff>
                  </to>
                </anchor>
              </controlPr>
            </control>
          </mc:Choice>
        </mc:AlternateContent>
        <mc:AlternateContent xmlns:mc="http://schemas.openxmlformats.org/markup-compatibility/2006">
          <mc:Choice Requires="x14">
            <control shapeId="1176" r:id="rId127" name="Check Box 152">
              <controlPr defaultSize="0" autoFill="0" autoLine="0" autoPict="0">
                <anchor moveWithCells="1">
                  <from>
                    <xdr:col>1</xdr:col>
                    <xdr:colOff>66675</xdr:colOff>
                    <xdr:row>394</xdr:row>
                    <xdr:rowOff>0</xdr:rowOff>
                  </from>
                  <to>
                    <xdr:col>1</xdr:col>
                    <xdr:colOff>981075</xdr:colOff>
                    <xdr:row>395</xdr:row>
                    <xdr:rowOff>0</xdr:rowOff>
                  </to>
                </anchor>
              </controlPr>
            </control>
          </mc:Choice>
        </mc:AlternateContent>
        <mc:AlternateContent xmlns:mc="http://schemas.openxmlformats.org/markup-compatibility/2006">
          <mc:Choice Requires="x14">
            <control shapeId="1177" r:id="rId128" name="Check Box 153">
              <controlPr defaultSize="0" autoFill="0" autoLine="0" autoPict="0">
                <anchor moveWithCells="1">
                  <from>
                    <xdr:col>1</xdr:col>
                    <xdr:colOff>66675</xdr:colOff>
                    <xdr:row>395</xdr:row>
                    <xdr:rowOff>0</xdr:rowOff>
                  </from>
                  <to>
                    <xdr:col>1</xdr:col>
                    <xdr:colOff>981075</xdr:colOff>
                    <xdr:row>396</xdr:row>
                    <xdr:rowOff>0</xdr:rowOff>
                  </to>
                </anchor>
              </controlPr>
            </control>
          </mc:Choice>
        </mc:AlternateContent>
        <mc:AlternateContent xmlns:mc="http://schemas.openxmlformats.org/markup-compatibility/2006">
          <mc:Choice Requires="x14">
            <control shapeId="1178" r:id="rId129" name="Check Box 154">
              <controlPr defaultSize="0" autoFill="0" autoLine="0" autoPict="0">
                <anchor moveWithCells="1">
                  <from>
                    <xdr:col>1</xdr:col>
                    <xdr:colOff>66675</xdr:colOff>
                    <xdr:row>396</xdr:row>
                    <xdr:rowOff>0</xdr:rowOff>
                  </from>
                  <to>
                    <xdr:col>1</xdr:col>
                    <xdr:colOff>981075</xdr:colOff>
                    <xdr:row>397</xdr:row>
                    <xdr:rowOff>0</xdr:rowOff>
                  </to>
                </anchor>
              </controlPr>
            </control>
          </mc:Choice>
        </mc:AlternateContent>
        <mc:AlternateContent xmlns:mc="http://schemas.openxmlformats.org/markup-compatibility/2006">
          <mc:Choice Requires="x14">
            <control shapeId="1179" r:id="rId130" name="Check Box 155">
              <controlPr defaultSize="0" autoFill="0" autoLine="0" autoPict="0">
                <anchor moveWithCells="1">
                  <from>
                    <xdr:col>1</xdr:col>
                    <xdr:colOff>66675</xdr:colOff>
                    <xdr:row>400</xdr:row>
                    <xdr:rowOff>0</xdr:rowOff>
                  </from>
                  <to>
                    <xdr:col>1</xdr:col>
                    <xdr:colOff>866775</xdr:colOff>
                    <xdr:row>401</xdr:row>
                    <xdr:rowOff>0</xdr:rowOff>
                  </to>
                </anchor>
              </controlPr>
            </control>
          </mc:Choice>
        </mc:AlternateContent>
        <mc:AlternateContent xmlns:mc="http://schemas.openxmlformats.org/markup-compatibility/2006">
          <mc:Choice Requires="x14">
            <control shapeId="1180" r:id="rId131" name="Check Box 156">
              <controlPr defaultSize="0" autoFill="0" autoLine="0" autoPict="0">
                <anchor moveWithCells="1">
                  <from>
                    <xdr:col>1</xdr:col>
                    <xdr:colOff>66675</xdr:colOff>
                    <xdr:row>403</xdr:row>
                    <xdr:rowOff>0</xdr:rowOff>
                  </from>
                  <to>
                    <xdr:col>1</xdr:col>
                    <xdr:colOff>885825</xdr:colOff>
                    <xdr:row>404</xdr:row>
                    <xdr:rowOff>0</xdr:rowOff>
                  </to>
                </anchor>
              </controlPr>
            </control>
          </mc:Choice>
        </mc:AlternateContent>
        <mc:AlternateContent xmlns:mc="http://schemas.openxmlformats.org/markup-compatibility/2006">
          <mc:Choice Requires="x14">
            <control shapeId="1181" r:id="rId132" name="Check Box 157">
              <controlPr defaultSize="0" autoFill="0" autoLine="0" autoPict="0">
                <anchor moveWithCells="1">
                  <from>
                    <xdr:col>1</xdr:col>
                    <xdr:colOff>66675</xdr:colOff>
                    <xdr:row>406</xdr:row>
                    <xdr:rowOff>0</xdr:rowOff>
                  </from>
                  <to>
                    <xdr:col>1</xdr:col>
                    <xdr:colOff>866775</xdr:colOff>
                    <xdr:row>407</xdr:row>
                    <xdr:rowOff>0</xdr:rowOff>
                  </to>
                </anchor>
              </controlPr>
            </control>
          </mc:Choice>
        </mc:AlternateContent>
        <mc:AlternateContent xmlns:mc="http://schemas.openxmlformats.org/markup-compatibility/2006">
          <mc:Choice Requires="x14">
            <control shapeId="1185" r:id="rId133" name="Check Box 161">
              <controlPr defaultSize="0" autoFill="0" autoLine="0" autoPict="0">
                <anchor moveWithCells="1">
                  <from>
                    <xdr:col>1</xdr:col>
                    <xdr:colOff>66675</xdr:colOff>
                    <xdr:row>432</xdr:row>
                    <xdr:rowOff>0</xdr:rowOff>
                  </from>
                  <to>
                    <xdr:col>1</xdr:col>
                    <xdr:colOff>866775</xdr:colOff>
                    <xdr:row>433</xdr:row>
                    <xdr:rowOff>0</xdr:rowOff>
                  </to>
                </anchor>
              </controlPr>
            </control>
          </mc:Choice>
        </mc:AlternateContent>
        <mc:AlternateContent xmlns:mc="http://schemas.openxmlformats.org/markup-compatibility/2006">
          <mc:Choice Requires="x14">
            <control shapeId="1190" r:id="rId134" name="Check Box 166">
              <controlPr defaultSize="0" autoFill="0" autoLine="0" autoPict="0">
                <anchor moveWithCells="1">
                  <from>
                    <xdr:col>1</xdr:col>
                    <xdr:colOff>66675</xdr:colOff>
                    <xdr:row>457</xdr:row>
                    <xdr:rowOff>0</xdr:rowOff>
                  </from>
                  <to>
                    <xdr:col>1</xdr:col>
                    <xdr:colOff>981075</xdr:colOff>
                    <xdr:row>458</xdr:row>
                    <xdr:rowOff>0</xdr:rowOff>
                  </to>
                </anchor>
              </controlPr>
            </control>
          </mc:Choice>
        </mc:AlternateContent>
        <mc:AlternateContent xmlns:mc="http://schemas.openxmlformats.org/markup-compatibility/2006">
          <mc:Choice Requires="x14">
            <control shapeId="1191" r:id="rId135" name="Check Box 167">
              <controlPr defaultSize="0" autoFill="0" autoLine="0" autoPict="0">
                <anchor moveWithCells="1">
                  <from>
                    <xdr:col>1</xdr:col>
                    <xdr:colOff>66675</xdr:colOff>
                    <xdr:row>458</xdr:row>
                    <xdr:rowOff>0</xdr:rowOff>
                  </from>
                  <to>
                    <xdr:col>1</xdr:col>
                    <xdr:colOff>981075</xdr:colOff>
                    <xdr:row>459</xdr:row>
                    <xdr:rowOff>0</xdr:rowOff>
                  </to>
                </anchor>
              </controlPr>
            </control>
          </mc:Choice>
        </mc:AlternateContent>
        <mc:AlternateContent xmlns:mc="http://schemas.openxmlformats.org/markup-compatibility/2006">
          <mc:Choice Requires="x14">
            <control shapeId="1192" r:id="rId136" name="Check Box 168">
              <controlPr defaultSize="0" autoFill="0" autoLine="0" autoPict="0">
                <anchor moveWithCells="1">
                  <from>
                    <xdr:col>1</xdr:col>
                    <xdr:colOff>66675</xdr:colOff>
                    <xdr:row>459</xdr:row>
                    <xdr:rowOff>0</xdr:rowOff>
                  </from>
                  <to>
                    <xdr:col>1</xdr:col>
                    <xdr:colOff>981075</xdr:colOff>
                    <xdr:row>460</xdr:row>
                    <xdr:rowOff>0</xdr:rowOff>
                  </to>
                </anchor>
              </controlPr>
            </control>
          </mc:Choice>
        </mc:AlternateContent>
        <mc:AlternateContent xmlns:mc="http://schemas.openxmlformats.org/markup-compatibility/2006">
          <mc:Choice Requires="x14">
            <control shapeId="1193" r:id="rId137" name="Check Box 169">
              <controlPr defaultSize="0" autoFill="0" autoLine="0" autoPict="0">
                <anchor moveWithCells="1">
                  <from>
                    <xdr:col>1</xdr:col>
                    <xdr:colOff>66675</xdr:colOff>
                    <xdr:row>460</xdr:row>
                    <xdr:rowOff>0</xdr:rowOff>
                  </from>
                  <to>
                    <xdr:col>1</xdr:col>
                    <xdr:colOff>962025</xdr:colOff>
                    <xdr:row>461</xdr:row>
                    <xdr:rowOff>0</xdr:rowOff>
                  </to>
                </anchor>
              </controlPr>
            </control>
          </mc:Choice>
        </mc:AlternateContent>
        <mc:AlternateContent xmlns:mc="http://schemas.openxmlformats.org/markup-compatibility/2006">
          <mc:Choice Requires="x14">
            <control shapeId="1194" r:id="rId138" name="Check Box 170">
              <controlPr defaultSize="0" autoFill="0" autoLine="0" autoPict="0">
                <anchor moveWithCells="1">
                  <from>
                    <xdr:col>1</xdr:col>
                    <xdr:colOff>66675</xdr:colOff>
                    <xdr:row>461</xdr:row>
                    <xdr:rowOff>0</xdr:rowOff>
                  </from>
                  <to>
                    <xdr:col>1</xdr:col>
                    <xdr:colOff>962025</xdr:colOff>
                    <xdr:row>462</xdr:row>
                    <xdr:rowOff>0</xdr:rowOff>
                  </to>
                </anchor>
              </controlPr>
            </control>
          </mc:Choice>
        </mc:AlternateContent>
        <mc:AlternateContent xmlns:mc="http://schemas.openxmlformats.org/markup-compatibility/2006">
          <mc:Choice Requires="x14">
            <control shapeId="1195" r:id="rId139" name="Check Box 171">
              <controlPr defaultSize="0" autoFill="0" autoLine="0" autoPict="0">
                <anchor moveWithCells="1">
                  <from>
                    <xdr:col>1</xdr:col>
                    <xdr:colOff>66675</xdr:colOff>
                    <xdr:row>462</xdr:row>
                    <xdr:rowOff>0</xdr:rowOff>
                  </from>
                  <to>
                    <xdr:col>1</xdr:col>
                    <xdr:colOff>962025</xdr:colOff>
                    <xdr:row>463</xdr:row>
                    <xdr:rowOff>0</xdr:rowOff>
                  </to>
                </anchor>
              </controlPr>
            </control>
          </mc:Choice>
        </mc:AlternateContent>
        <mc:AlternateContent xmlns:mc="http://schemas.openxmlformats.org/markup-compatibility/2006">
          <mc:Choice Requires="x14">
            <control shapeId="1196" r:id="rId140" name="Check Box 172">
              <controlPr defaultSize="0" autoFill="0" autoLine="0" autoPict="0">
                <anchor moveWithCells="1">
                  <from>
                    <xdr:col>1</xdr:col>
                    <xdr:colOff>66675</xdr:colOff>
                    <xdr:row>463</xdr:row>
                    <xdr:rowOff>0</xdr:rowOff>
                  </from>
                  <to>
                    <xdr:col>1</xdr:col>
                    <xdr:colOff>962025</xdr:colOff>
                    <xdr:row>464</xdr:row>
                    <xdr:rowOff>0</xdr:rowOff>
                  </to>
                </anchor>
              </controlPr>
            </control>
          </mc:Choice>
        </mc:AlternateContent>
        <mc:AlternateContent xmlns:mc="http://schemas.openxmlformats.org/markup-compatibility/2006">
          <mc:Choice Requires="x14">
            <control shapeId="1197" r:id="rId141" name="Check Box 173">
              <controlPr defaultSize="0" autoFill="0" autoLine="0" autoPict="0">
                <anchor moveWithCells="1">
                  <from>
                    <xdr:col>1</xdr:col>
                    <xdr:colOff>66675</xdr:colOff>
                    <xdr:row>464</xdr:row>
                    <xdr:rowOff>0</xdr:rowOff>
                  </from>
                  <to>
                    <xdr:col>1</xdr:col>
                    <xdr:colOff>962025</xdr:colOff>
                    <xdr:row>465</xdr:row>
                    <xdr:rowOff>0</xdr:rowOff>
                  </to>
                </anchor>
              </controlPr>
            </control>
          </mc:Choice>
        </mc:AlternateContent>
        <mc:AlternateContent xmlns:mc="http://schemas.openxmlformats.org/markup-compatibility/2006">
          <mc:Choice Requires="x14">
            <control shapeId="1198" r:id="rId142" name="Check Box 174">
              <controlPr defaultSize="0" autoFill="0" autoLine="0" autoPict="0">
                <anchor moveWithCells="1">
                  <from>
                    <xdr:col>1</xdr:col>
                    <xdr:colOff>66675</xdr:colOff>
                    <xdr:row>465</xdr:row>
                    <xdr:rowOff>0</xdr:rowOff>
                  </from>
                  <to>
                    <xdr:col>1</xdr:col>
                    <xdr:colOff>962025</xdr:colOff>
                    <xdr:row>466</xdr:row>
                    <xdr:rowOff>0</xdr:rowOff>
                  </to>
                </anchor>
              </controlPr>
            </control>
          </mc:Choice>
        </mc:AlternateContent>
        <mc:AlternateContent xmlns:mc="http://schemas.openxmlformats.org/markup-compatibility/2006">
          <mc:Choice Requires="x14">
            <control shapeId="1199" r:id="rId143" name="Check Box 175">
              <controlPr defaultSize="0" autoFill="0" autoLine="0" autoPict="0">
                <anchor moveWithCells="1">
                  <from>
                    <xdr:col>1</xdr:col>
                    <xdr:colOff>66675</xdr:colOff>
                    <xdr:row>466</xdr:row>
                    <xdr:rowOff>0</xdr:rowOff>
                  </from>
                  <to>
                    <xdr:col>1</xdr:col>
                    <xdr:colOff>962025</xdr:colOff>
                    <xdr:row>467</xdr:row>
                    <xdr:rowOff>0</xdr:rowOff>
                  </to>
                </anchor>
              </controlPr>
            </control>
          </mc:Choice>
        </mc:AlternateContent>
        <mc:AlternateContent xmlns:mc="http://schemas.openxmlformats.org/markup-compatibility/2006">
          <mc:Choice Requires="x14">
            <control shapeId="1200" r:id="rId144" name="Check Box 176">
              <controlPr defaultSize="0" autoFill="0" autoLine="0" autoPict="0">
                <anchor moveWithCells="1">
                  <from>
                    <xdr:col>1</xdr:col>
                    <xdr:colOff>66675</xdr:colOff>
                    <xdr:row>467</xdr:row>
                    <xdr:rowOff>0</xdr:rowOff>
                  </from>
                  <to>
                    <xdr:col>1</xdr:col>
                    <xdr:colOff>962025</xdr:colOff>
                    <xdr:row>468</xdr:row>
                    <xdr:rowOff>0</xdr:rowOff>
                  </to>
                </anchor>
              </controlPr>
            </control>
          </mc:Choice>
        </mc:AlternateContent>
        <mc:AlternateContent xmlns:mc="http://schemas.openxmlformats.org/markup-compatibility/2006">
          <mc:Choice Requires="x14">
            <control shapeId="1201" r:id="rId145" name="Check Box 177">
              <controlPr defaultSize="0" autoFill="0" autoLine="0" autoPict="0">
                <anchor moveWithCells="1">
                  <from>
                    <xdr:col>1</xdr:col>
                    <xdr:colOff>66675</xdr:colOff>
                    <xdr:row>468</xdr:row>
                    <xdr:rowOff>0</xdr:rowOff>
                  </from>
                  <to>
                    <xdr:col>1</xdr:col>
                    <xdr:colOff>962025</xdr:colOff>
                    <xdr:row>469</xdr:row>
                    <xdr:rowOff>0</xdr:rowOff>
                  </to>
                </anchor>
              </controlPr>
            </control>
          </mc:Choice>
        </mc:AlternateContent>
        <mc:AlternateContent xmlns:mc="http://schemas.openxmlformats.org/markup-compatibility/2006">
          <mc:Choice Requires="x14">
            <control shapeId="1203" r:id="rId146" name="Check Box 179">
              <controlPr defaultSize="0" autoFill="0" autoLine="0" autoPict="0">
                <anchor moveWithCells="1">
                  <from>
                    <xdr:col>1</xdr:col>
                    <xdr:colOff>66675</xdr:colOff>
                    <xdr:row>473</xdr:row>
                    <xdr:rowOff>0</xdr:rowOff>
                  </from>
                  <to>
                    <xdr:col>1</xdr:col>
                    <xdr:colOff>962025</xdr:colOff>
                    <xdr:row>474</xdr:row>
                    <xdr:rowOff>0</xdr:rowOff>
                  </to>
                </anchor>
              </controlPr>
            </control>
          </mc:Choice>
        </mc:AlternateContent>
        <mc:AlternateContent xmlns:mc="http://schemas.openxmlformats.org/markup-compatibility/2006">
          <mc:Choice Requires="x14">
            <control shapeId="1204" r:id="rId147" name="Check Box 180">
              <controlPr defaultSize="0" autoFill="0" autoLine="0" autoPict="0">
                <anchor moveWithCells="1">
                  <from>
                    <xdr:col>1</xdr:col>
                    <xdr:colOff>66675</xdr:colOff>
                    <xdr:row>474</xdr:row>
                    <xdr:rowOff>0</xdr:rowOff>
                  </from>
                  <to>
                    <xdr:col>1</xdr:col>
                    <xdr:colOff>962025</xdr:colOff>
                    <xdr:row>475</xdr:row>
                    <xdr:rowOff>0</xdr:rowOff>
                  </to>
                </anchor>
              </controlPr>
            </control>
          </mc:Choice>
        </mc:AlternateContent>
        <mc:AlternateContent xmlns:mc="http://schemas.openxmlformats.org/markup-compatibility/2006">
          <mc:Choice Requires="x14">
            <control shapeId="1205" r:id="rId148" name="Check Box 181">
              <controlPr defaultSize="0" autoFill="0" autoLine="0" autoPict="0">
                <anchor moveWithCells="1">
                  <from>
                    <xdr:col>1</xdr:col>
                    <xdr:colOff>66675</xdr:colOff>
                    <xdr:row>475</xdr:row>
                    <xdr:rowOff>0</xdr:rowOff>
                  </from>
                  <to>
                    <xdr:col>1</xdr:col>
                    <xdr:colOff>962025</xdr:colOff>
                    <xdr:row>476</xdr:row>
                    <xdr:rowOff>0</xdr:rowOff>
                  </to>
                </anchor>
              </controlPr>
            </control>
          </mc:Choice>
        </mc:AlternateContent>
        <mc:AlternateContent xmlns:mc="http://schemas.openxmlformats.org/markup-compatibility/2006">
          <mc:Choice Requires="x14">
            <control shapeId="1206" r:id="rId149" name="Check Box 182">
              <controlPr defaultSize="0" autoFill="0" autoLine="0" autoPict="0">
                <anchor moveWithCells="1">
                  <from>
                    <xdr:col>1</xdr:col>
                    <xdr:colOff>66675</xdr:colOff>
                    <xdr:row>476</xdr:row>
                    <xdr:rowOff>0</xdr:rowOff>
                  </from>
                  <to>
                    <xdr:col>1</xdr:col>
                    <xdr:colOff>962025</xdr:colOff>
                    <xdr:row>477</xdr:row>
                    <xdr:rowOff>0</xdr:rowOff>
                  </to>
                </anchor>
              </controlPr>
            </control>
          </mc:Choice>
        </mc:AlternateContent>
        <mc:AlternateContent xmlns:mc="http://schemas.openxmlformats.org/markup-compatibility/2006">
          <mc:Choice Requires="x14">
            <control shapeId="1207" r:id="rId150" name="Check Box 183">
              <controlPr defaultSize="0" autoFill="0" autoLine="0" autoPict="0">
                <anchor moveWithCells="1">
                  <from>
                    <xdr:col>1</xdr:col>
                    <xdr:colOff>66675</xdr:colOff>
                    <xdr:row>477</xdr:row>
                    <xdr:rowOff>0</xdr:rowOff>
                  </from>
                  <to>
                    <xdr:col>1</xdr:col>
                    <xdr:colOff>962025</xdr:colOff>
                    <xdr:row>478</xdr:row>
                    <xdr:rowOff>0</xdr:rowOff>
                  </to>
                </anchor>
              </controlPr>
            </control>
          </mc:Choice>
        </mc:AlternateContent>
        <mc:AlternateContent xmlns:mc="http://schemas.openxmlformats.org/markup-compatibility/2006">
          <mc:Choice Requires="x14">
            <control shapeId="1208" r:id="rId151" name="Check Box 184">
              <controlPr defaultSize="0" autoFill="0" autoLine="0" autoPict="0">
                <anchor moveWithCells="1">
                  <from>
                    <xdr:col>1</xdr:col>
                    <xdr:colOff>66675</xdr:colOff>
                    <xdr:row>478</xdr:row>
                    <xdr:rowOff>0</xdr:rowOff>
                  </from>
                  <to>
                    <xdr:col>1</xdr:col>
                    <xdr:colOff>962025</xdr:colOff>
                    <xdr:row>479</xdr:row>
                    <xdr:rowOff>0</xdr:rowOff>
                  </to>
                </anchor>
              </controlPr>
            </control>
          </mc:Choice>
        </mc:AlternateContent>
        <mc:AlternateContent xmlns:mc="http://schemas.openxmlformats.org/markup-compatibility/2006">
          <mc:Choice Requires="x14">
            <control shapeId="1209" r:id="rId152" name="Check Box 185">
              <controlPr defaultSize="0" autoFill="0" autoLine="0" autoPict="0">
                <anchor moveWithCells="1">
                  <from>
                    <xdr:col>1</xdr:col>
                    <xdr:colOff>66675</xdr:colOff>
                    <xdr:row>479</xdr:row>
                    <xdr:rowOff>0</xdr:rowOff>
                  </from>
                  <to>
                    <xdr:col>1</xdr:col>
                    <xdr:colOff>962025</xdr:colOff>
                    <xdr:row>480</xdr:row>
                    <xdr:rowOff>0</xdr:rowOff>
                  </to>
                </anchor>
              </controlPr>
            </control>
          </mc:Choice>
        </mc:AlternateContent>
        <mc:AlternateContent xmlns:mc="http://schemas.openxmlformats.org/markup-compatibility/2006">
          <mc:Choice Requires="x14">
            <control shapeId="1210" r:id="rId153" name="Check Box 186">
              <controlPr defaultSize="0" autoFill="0" autoLine="0" autoPict="0">
                <anchor moveWithCells="1">
                  <from>
                    <xdr:col>1</xdr:col>
                    <xdr:colOff>66675</xdr:colOff>
                    <xdr:row>480</xdr:row>
                    <xdr:rowOff>0</xdr:rowOff>
                  </from>
                  <to>
                    <xdr:col>1</xdr:col>
                    <xdr:colOff>962025</xdr:colOff>
                    <xdr:row>481</xdr:row>
                    <xdr:rowOff>0</xdr:rowOff>
                  </to>
                </anchor>
              </controlPr>
            </control>
          </mc:Choice>
        </mc:AlternateContent>
        <mc:AlternateContent xmlns:mc="http://schemas.openxmlformats.org/markup-compatibility/2006">
          <mc:Choice Requires="x14">
            <control shapeId="1211" r:id="rId154" name="Check Box 187">
              <controlPr defaultSize="0" autoFill="0" autoLine="0" autoPict="0">
                <anchor moveWithCells="1">
                  <from>
                    <xdr:col>1</xdr:col>
                    <xdr:colOff>66675</xdr:colOff>
                    <xdr:row>481</xdr:row>
                    <xdr:rowOff>0</xdr:rowOff>
                  </from>
                  <to>
                    <xdr:col>1</xdr:col>
                    <xdr:colOff>962025</xdr:colOff>
                    <xdr:row>482</xdr:row>
                    <xdr:rowOff>0</xdr:rowOff>
                  </to>
                </anchor>
              </controlPr>
            </control>
          </mc:Choice>
        </mc:AlternateContent>
        <mc:AlternateContent xmlns:mc="http://schemas.openxmlformats.org/markup-compatibility/2006">
          <mc:Choice Requires="x14">
            <control shapeId="1212" r:id="rId155" name="Check Box 188">
              <controlPr defaultSize="0" autoFill="0" autoLine="0" autoPict="0">
                <anchor moveWithCells="1">
                  <from>
                    <xdr:col>1</xdr:col>
                    <xdr:colOff>66675</xdr:colOff>
                    <xdr:row>482</xdr:row>
                    <xdr:rowOff>0</xdr:rowOff>
                  </from>
                  <to>
                    <xdr:col>1</xdr:col>
                    <xdr:colOff>962025</xdr:colOff>
                    <xdr:row>483</xdr:row>
                    <xdr:rowOff>0</xdr:rowOff>
                  </to>
                </anchor>
              </controlPr>
            </control>
          </mc:Choice>
        </mc:AlternateContent>
        <mc:AlternateContent xmlns:mc="http://schemas.openxmlformats.org/markup-compatibility/2006">
          <mc:Choice Requires="x14">
            <control shapeId="1213" r:id="rId156" name="Check Box 189">
              <controlPr defaultSize="0" autoFill="0" autoLine="0" autoPict="0">
                <anchor moveWithCells="1">
                  <from>
                    <xdr:col>1</xdr:col>
                    <xdr:colOff>66675</xdr:colOff>
                    <xdr:row>483</xdr:row>
                    <xdr:rowOff>0</xdr:rowOff>
                  </from>
                  <to>
                    <xdr:col>1</xdr:col>
                    <xdr:colOff>962025</xdr:colOff>
                    <xdr:row>484</xdr:row>
                    <xdr:rowOff>0</xdr:rowOff>
                  </to>
                </anchor>
              </controlPr>
            </control>
          </mc:Choice>
        </mc:AlternateContent>
        <mc:AlternateContent xmlns:mc="http://schemas.openxmlformats.org/markup-compatibility/2006">
          <mc:Choice Requires="x14">
            <control shapeId="1214" r:id="rId157" name="Check Box 190">
              <controlPr defaultSize="0" autoFill="0" autoLine="0" autoPict="0">
                <anchor moveWithCells="1">
                  <from>
                    <xdr:col>1</xdr:col>
                    <xdr:colOff>66675</xdr:colOff>
                    <xdr:row>484</xdr:row>
                    <xdr:rowOff>0</xdr:rowOff>
                  </from>
                  <to>
                    <xdr:col>1</xdr:col>
                    <xdr:colOff>962025</xdr:colOff>
                    <xdr:row>485</xdr:row>
                    <xdr:rowOff>0</xdr:rowOff>
                  </to>
                </anchor>
              </controlPr>
            </control>
          </mc:Choice>
        </mc:AlternateContent>
        <mc:AlternateContent xmlns:mc="http://schemas.openxmlformats.org/markup-compatibility/2006">
          <mc:Choice Requires="x14">
            <control shapeId="1215" r:id="rId158" name="Check Box 191">
              <controlPr defaultSize="0" autoFill="0" autoLine="0" autoPict="0">
                <anchor moveWithCells="1">
                  <from>
                    <xdr:col>1</xdr:col>
                    <xdr:colOff>66675</xdr:colOff>
                    <xdr:row>489</xdr:row>
                    <xdr:rowOff>0</xdr:rowOff>
                  </from>
                  <to>
                    <xdr:col>1</xdr:col>
                    <xdr:colOff>885825</xdr:colOff>
                    <xdr:row>490</xdr:row>
                    <xdr:rowOff>0</xdr:rowOff>
                  </to>
                </anchor>
              </controlPr>
            </control>
          </mc:Choice>
        </mc:AlternateContent>
        <mc:AlternateContent xmlns:mc="http://schemas.openxmlformats.org/markup-compatibility/2006">
          <mc:Choice Requires="x14">
            <control shapeId="1216" r:id="rId159" name="Check Box 192">
              <controlPr defaultSize="0" autoFill="0" autoLine="0" autoPict="0">
                <anchor moveWithCells="1">
                  <from>
                    <xdr:col>1</xdr:col>
                    <xdr:colOff>66675</xdr:colOff>
                    <xdr:row>492</xdr:row>
                    <xdr:rowOff>0</xdr:rowOff>
                  </from>
                  <to>
                    <xdr:col>1</xdr:col>
                    <xdr:colOff>885825</xdr:colOff>
                    <xdr:row>493</xdr:row>
                    <xdr:rowOff>0</xdr:rowOff>
                  </to>
                </anchor>
              </controlPr>
            </control>
          </mc:Choice>
        </mc:AlternateContent>
        <mc:AlternateContent xmlns:mc="http://schemas.openxmlformats.org/markup-compatibility/2006">
          <mc:Choice Requires="x14">
            <control shapeId="1217" r:id="rId160" name="Check Box 193">
              <controlPr defaultSize="0" autoFill="0" autoLine="0" autoPict="0">
                <anchor moveWithCells="1">
                  <from>
                    <xdr:col>1</xdr:col>
                    <xdr:colOff>66675</xdr:colOff>
                    <xdr:row>495</xdr:row>
                    <xdr:rowOff>0</xdr:rowOff>
                  </from>
                  <to>
                    <xdr:col>1</xdr:col>
                    <xdr:colOff>981075</xdr:colOff>
                    <xdr:row>496</xdr:row>
                    <xdr:rowOff>0</xdr:rowOff>
                  </to>
                </anchor>
              </controlPr>
            </control>
          </mc:Choice>
        </mc:AlternateContent>
        <mc:AlternateContent xmlns:mc="http://schemas.openxmlformats.org/markup-compatibility/2006">
          <mc:Choice Requires="x14">
            <control shapeId="1218" r:id="rId161" name="Check Box 194">
              <controlPr defaultSize="0" autoFill="0" autoLine="0" autoPict="0">
                <anchor moveWithCells="1">
                  <from>
                    <xdr:col>1</xdr:col>
                    <xdr:colOff>66675</xdr:colOff>
                    <xdr:row>498</xdr:row>
                    <xdr:rowOff>0</xdr:rowOff>
                  </from>
                  <to>
                    <xdr:col>1</xdr:col>
                    <xdr:colOff>981075</xdr:colOff>
                    <xdr:row>499</xdr:row>
                    <xdr:rowOff>0</xdr:rowOff>
                  </to>
                </anchor>
              </controlPr>
            </control>
          </mc:Choice>
        </mc:AlternateContent>
        <mc:AlternateContent xmlns:mc="http://schemas.openxmlformats.org/markup-compatibility/2006">
          <mc:Choice Requires="x14">
            <control shapeId="1219" r:id="rId162" name="Check Box 195">
              <controlPr defaultSize="0" autoFill="0" autoLine="0" autoPict="0">
                <anchor moveWithCells="1">
                  <from>
                    <xdr:col>1</xdr:col>
                    <xdr:colOff>66675</xdr:colOff>
                    <xdr:row>499</xdr:row>
                    <xdr:rowOff>0</xdr:rowOff>
                  </from>
                  <to>
                    <xdr:col>1</xdr:col>
                    <xdr:colOff>981075</xdr:colOff>
                    <xdr:row>500</xdr:row>
                    <xdr:rowOff>0</xdr:rowOff>
                  </to>
                </anchor>
              </controlPr>
            </control>
          </mc:Choice>
        </mc:AlternateContent>
        <mc:AlternateContent xmlns:mc="http://schemas.openxmlformats.org/markup-compatibility/2006">
          <mc:Choice Requires="x14">
            <control shapeId="1222" r:id="rId163" name="Check Box 198">
              <controlPr defaultSize="0" autoFill="0" autoLine="0" autoPict="0">
                <anchor moveWithCells="1">
                  <from>
                    <xdr:col>1</xdr:col>
                    <xdr:colOff>66675</xdr:colOff>
                    <xdr:row>502</xdr:row>
                    <xdr:rowOff>0</xdr:rowOff>
                  </from>
                  <to>
                    <xdr:col>1</xdr:col>
                    <xdr:colOff>885825</xdr:colOff>
                    <xdr:row>503</xdr:row>
                    <xdr:rowOff>0</xdr:rowOff>
                  </to>
                </anchor>
              </controlPr>
            </control>
          </mc:Choice>
        </mc:AlternateContent>
        <mc:AlternateContent xmlns:mc="http://schemas.openxmlformats.org/markup-compatibility/2006">
          <mc:Choice Requires="x14">
            <control shapeId="1223" r:id="rId164" name="Check Box 199">
              <controlPr defaultSize="0" autoFill="0" autoLine="0" autoPict="0">
                <anchor moveWithCells="1">
                  <from>
                    <xdr:col>1</xdr:col>
                    <xdr:colOff>66675</xdr:colOff>
                    <xdr:row>505</xdr:row>
                    <xdr:rowOff>0</xdr:rowOff>
                  </from>
                  <to>
                    <xdr:col>1</xdr:col>
                    <xdr:colOff>885825</xdr:colOff>
                    <xdr:row>506</xdr:row>
                    <xdr:rowOff>0</xdr:rowOff>
                  </to>
                </anchor>
              </controlPr>
            </control>
          </mc:Choice>
        </mc:AlternateContent>
        <mc:AlternateContent xmlns:mc="http://schemas.openxmlformats.org/markup-compatibility/2006">
          <mc:Choice Requires="x14">
            <control shapeId="1224" r:id="rId165" name="Check Box 200">
              <controlPr defaultSize="0" autoFill="0" autoLine="0" autoPict="0">
                <anchor moveWithCells="1">
                  <from>
                    <xdr:col>1</xdr:col>
                    <xdr:colOff>66675</xdr:colOff>
                    <xdr:row>508</xdr:row>
                    <xdr:rowOff>0</xdr:rowOff>
                  </from>
                  <to>
                    <xdr:col>1</xdr:col>
                    <xdr:colOff>885825</xdr:colOff>
                    <xdr:row>509</xdr:row>
                    <xdr:rowOff>0</xdr:rowOff>
                  </to>
                </anchor>
              </controlPr>
            </control>
          </mc:Choice>
        </mc:AlternateContent>
        <mc:AlternateContent xmlns:mc="http://schemas.openxmlformats.org/markup-compatibility/2006">
          <mc:Choice Requires="x14">
            <control shapeId="1225" r:id="rId166" name="Check Box 201">
              <controlPr defaultSize="0" autoFill="0" autoLine="0" autoPict="0">
                <anchor moveWithCells="1">
                  <from>
                    <xdr:col>1</xdr:col>
                    <xdr:colOff>66675</xdr:colOff>
                    <xdr:row>509</xdr:row>
                    <xdr:rowOff>0</xdr:rowOff>
                  </from>
                  <to>
                    <xdr:col>1</xdr:col>
                    <xdr:colOff>885825</xdr:colOff>
                    <xdr:row>510</xdr:row>
                    <xdr:rowOff>0</xdr:rowOff>
                  </to>
                </anchor>
              </controlPr>
            </control>
          </mc:Choice>
        </mc:AlternateContent>
        <mc:AlternateContent xmlns:mc="http://schemas.openxmlformats.org/markup-compatibility/2006">
          <mc:Choice Requires="x14">
            <control shapeId="1226" r:id="rId167" name="Check Box 202">
              <controlPr defaultSize="0" autoFill="0" autoLine="0" autoPict="0">
                <anchor moveWithCells="1">
                  <from>
                    <xdr:col>1</xdr:col>
                    <xdr:colOff>66675</xdr:colOff>
                    <xdr:row>512</xdr:row>
                    <xdr:rowOff>0</xdr:rowOff>
                  </from>
                  <to>
                    <xdr:col>1</xdr:col>
                    <xdr:colOff>981075</xdr:colOff>
                    <xdr:row>513</xdr:row>
                    <xdr:rowOff>0</xdr:rowOff>
                  </to>
                </anchor>
              </controlPr>
            </control>
          </mc:Choice>
        </mc:AlternateContent>
        <mc:AlternateContent xmlns:mc="http://schemas.openxmlformats.org/markup-compatibility/2006">
          <mc:Choice Requires="x14">
            <control shapeId="1227" r:id="rId168" name="Check Box 203">
              <controlPr defaultSize="0" autoFill="0" autoLine="0" autoPict="0">
                <anchor moveWithCells="1">
                  <from>
                    <xdr:col>1</xdr:col>
                    <xdr:colOff>66675</xdr:colOff>
                    <xdr:row>515</xdr:row>
                    <xdr:rowOff>0</xdr:rowOff>
                  </from>
                  <to>
                    <xdr:col>1</xdr:col>
                    <xdr:colOff>981075</xdr:colOff>
                    <xdr:row>516</xdr:row>
                    <xdr:rowOff>9525</xdr:rowOff>
                  </to>
                </anchor>
              </controlPr>
            </control>
          </mc:Choice>
        </mc:AlternateContent>
        <mc:AlternateContent xmlns:mc="http://schemas.openxmlformats.org/markup-compatibility/2006">
          <mc:Choice Requires="x14">
            <control shapeId="1228" r:id="rId169" name="Check Box 204">
              <controlPr defaultSize="0" autoFill="0" autoLine="0" autoPict="0">
                <anchor moveWithCells="1">
                  <from>
                    <xdr:col>1</xdr:col>
                    <xdr:colOff>66675</xdr:colOff>
                    <xdr:row>515</xdr:row>
                    <xdr:rowOff>0</xdr:rowOff>
                  </from>
                  <to>
                    <xdr:col>1</xdr:col>
                    <xdr:colOff>981075</xdr:colOff>
                    <xdr:row>516</xdr:row>
                    <xdr:rowOff>0</xdr:rowOff>
                  </to>
                </anchor>
              </controlPr>
            </control>
          </mc:Choice>
        </mc:AlternateContent>
        <mc:AlternateContent xmlns:mc="http://schemas.openxmlformats.org/markup-compatibility/2006">
          <mc:Choice Requires="x14">
            <control shapeId="1229" r:id="rId170" name="Check Box 205">
              <controlPr defaultSize="0" autoFill="0" autoLine="0" autoPict="0">
                <anchor moveWithCells="1">
                  <from>
                    <xdr:col>1</xdr:col>
                    <xdr:colOff>66675</xdr:colOff>
                    <xdr:row>518</xdr:row>
                    <xdr:rowOff>0</xdr:rowOff>
                  </from>
                  <to>
                    <xdr:col>1</xdr:col>
                    <xdr:colOff>981075</xdr:colOff>
                    <xdr:row>518</xdr:row>
                    <xdr:rowOff>314325</xdr:rowOff>
                  </to>
                </anchor>
              </controlPr>
            </control>
          </mc:Choice>
        </mc:AlternateContent>
        <mc:AlternateContent xmlns:mc="http://schemas.openxmlformats.org/markup-compatibility/2006">
          <mc:Choice Requires="x14">
            <control shapeId="1230" r:id="rId171" name="Check Box 206">
              <controlPr defaultSize="0" autoFill="0" autoLine="0" autoPict="0">
                <anchor moveWithCells="1">
                  <from>
                    <xdr:col>1</xdr:col>
                    <xdr:colOff>66675</xdr:colOff>
                    <xdr:row>519</xdr:row>
                    <xdr:rowOff>0</xdr:rowOff>
                  </from>
                  <to>
                    <xdr:col>1</xdr:col>
                    <xdr:colOff>981075</xdr:colOff>
                    <xdr:row>519</xdr:row>
                    <xdr:rowOff>314325</xdr:rowOff>
                  </to>
                </anchor>
              </controlPr>
            </control>
          </mc:Choice>
        </mc:AlternateContent>
        <mc:AlternateContent xmlns:mc="http://schemas.openxmlformats.org/markup-compatibility/2006">
          <mc:Choice Requires="x14">
            <control shapeId="1231" r:id="rId172" name="Check Box 207">
              <controlPr defaultSize="0" autoFill="0" autoLine="0" autoPict="0">
                <anchor moveWithCells="1">
                  <from>
                    <xdr:col>1</xdr:col>
                    <xdr:colOff>66675</xdr:colOff>
                    <xdr:row>520</xdr:row>
                    <xdr:rowOff>0</xdr:rowOff>
                  </from>
                  <to>
                    <xdr:col>1</xdr:col>
                    <xdr:colOff>981075</xdr:colOff>
                    <xdr:row>520</xdr:row>
                    <xdr:rowOff>314325</xdr:rowOff>
                  </to>
                </anchor>
              </controlPr>
            </control>
          </mc:Choice>
        </mc:AlternateContent>
        <mc:AlternateContent xmlns:mc="http://schemas.openxmlformats.org/markup-compatibility/2006">
          <mc:Choice Requires="x14">
            <control shapeId="1232" r:id="rId173" name="Check Box 208">
              <controlPr defaultSize="0" autoFill="0" autoLine="0" autoPict="0">
                <anchor moveWithCells="1">
                  <from>
                    <xdr:col>1</xdr:col>
                    <xdr:colOff>66675</xdr:colOff>
                    <xdr:row>521</xdr:row>
                    <xdr:rowOff>0</xdr:rowOff>
                  </from>
                  <to>
                    <xdr:col>1</xdr:col>
                    <xdr:colOff>981075</xdr:colOff>
                    <xdr:row>521</xdr:row>
                    <xdr:rowOff>314325</xdr:rowOff>
                  </to>
                </anchor>
              </controlPr>
            </control>
          </mc:Choice>
        </mc:AlternateContent>
        <mc:AlternateContent xmlns:mc="http://schemas.openxmlformats.org/markup-compatibility/2006">
          <mc:Choice Requires="x14">
            <control shapeId="1233" r:id="rId174" name="Check Box 209">
              <controlPr defaultSize="0" autoFill="0" autoLine="0" autoPict="0">
                <anchor moveWithCells="1">
                  <from>
                    <xdr:col>1</xdr:col>
                    <xdr:colOff>66675</xdr:colOff>
                    <xdr:row>522</xdr:row>
                    <xdr:rowOff>0</xdr:rowOff>
                  </from>
                  <to>
                    <xdr:col>1</xdr:col>
                    <xdr:colOff>981075</xdr:colOff>
                    <xdr:row>522</xdr:row>
                    <xdr:rowOff>314325</xdr:rowOff>
                  </to>
                </anchor>
              </controlPr>
            </control>
          </mc:Choice>
        </mc:AlternateContent>
        <mc:AlternateContent xmlns:mc="http://schemas.openxmlformats.org/markup-compatibility/2006">
          <mc:Choice Requires="x14">
            <control shapeId="1234" r:id="rId175" name="Check Box 210">
              <controlPr defaultSize="0" autoFill="0" autoLine="0" autoPict="0">
                <anchor moveWithCells="1">
                  <from>
                    <xdr:col>1</xdr:col>
                    <xdr:colOff>66675</xdr:colOff>
                    <xdr:row>523</xdr:row>
                    <xdr:rowOff>0</xdr:rowOff>
                  </from>
                  <to>
                    <xdr:col>1</xdr:col>
                    <xdr:colOff>981075</xdr:colOff>
                    <xdr:row>524</xdr:row>
                    <xdr:rowOff>0</xdr:rowOff>
                  </to>
                </anchor>
              </controlPr>
            </control>
          </mc:Choice>
        </mc:AlternateContent>
        <mc:AlternateContent xmlns:mc="http://schemas.openxmlformats.org/markup-compatibility/2006">
          <mc:Choice Requires="x14">
            <control shapeId="1235" r:id="rId176" name="Check Box 211">
              <controlPr defaultSize="0" autoFill="0" autoLine="0" autoPict="0">
                <anchor moveWithCells="1">
                  <from>
                    <xdr:col>1</xdr:col>
                    <xdr:colOff>66675</xdr:colOff>
                    <xdr:row>539</xdr:row>
                    <xdr:rowOff>0</xdr:rowOff>
                  </from>
                  <to>
                    <xdr:col>1</xdr:col>
                    <xdr:colOff>885825</xdr:colOff>
                    <xdr:row>540</xdr:row>
                    <xdr:rowOff>0</xdr:rowOff>
                  </to>
                </anchor>
              </controlPr>
            </control>
          </mc:Choice>
        </mc:AlternateContent>
        <mc:AlternateContent xmlns:mc="http://schemas.openxmlformats.org/markup-compatibility/2006">
          <mc:Choice Requires="x14">
            <control shapeId="1236" r:id="rId177" name="Check Box 212">
              <controlPr defaultSize="0" autoFill="0" autoLine="0" autoPict="0">
                <anchor moveWithCells="1">
                  <from>
                    <xdr:col>1</xdr:col>
                    <xdr:colOff>66675</xdr:colOff>
                    <xdr:row>542</xdr:row>
                    <xdr:rowOff>0</xdr:rowOff>
                  </from>
                  <to>
                    <xdr:col>1</xdr:col>
                    <xdr:colOff>885825</xdr:colOff>
                    <xdr:row>543</xdr:row>
                    <xdr:rowOff>0</xdr:rowOff>
                  </to>
                </anchor>
              </controlPr>
            </control>
          </mc:Choice>
        </mc:AlternateContent>
        <mc:AlternateContent xmlns:mc="http://schemas.openxmlformats.org/markup-compatibility/2006">
          <mc:Choice Requires="x14">
            <control shapeId="1237" r:id="rId178" name="Check Box 213">
              <controlPr defaultSize="0" autoFill="0" autoLine="0" autoPict="0">
                <anchor moveWithCells="1">
                  <from>
                    <xdr:col>2</xdr:col>
                    <xdr:colOff>152400</xdr:colOff>
                    <xdr:row>11</xdr:row>
                    <xdr:rowOff>28575</xdr:rowOff>
                  </from>
                  <to>
                    <xdr:col>3</xdr:col>
                    <xdr:colOff>28575</xdr:colOff>
                    <xdr:row>11</xdr:row>
                    <xdr:rowOff>257175</xdr:rowOff>
                  </to>
                </anchor>
              </controlPr>
            </control>
          </mc:Choice>
        </mc:AlternateContent>
        <mc:AlternateContent xmlns:mc="http://schemas.openxmlformats.org/markup-compatibility/2006">
          <mc:Choice Requires="x14">
            <control shapeId="1238" r:id="rId179" name="Check Box 214">
              <controlPr defaultSize="0" autoFill="0" autoLine="0" autoPict="0">
                <anchor moveWithCells="1">
                  <from>
                    <xdr:col>2</xdr:col>
                    <xdr:colOff>152400</xdr:colOff>
                    <xdr:row>12</xdr:row>
                    <xdr:rowOff>28575</xdr:rowOff>
                  </from>
                  <to>
                    <xdr:col>3</xdr:col>
                    <xdr:colOff>28575</xdr:colOff>
                    <xdr:row>12</xdr:row>
                    <xdr:rowOff>257175</xdr:rowOff>
                  </to>
                </anchor>
              </controlPr>
            </control>
          </mc:Choice>
        </mc:AlternateContent>
        <mc:AlternateContent xmlns:mc="http://schemas.openxmlformats.org/markup-compatibility/2006">
          <mc:Choice Requires="x14">
            <control shapeId="1239" r:id="rId180" name="Check Box 215">
              <controlPr defaultSize="0" autoFill="0" autoLine="0" autoPict="0">
                <anchor moveWithCells="1">
                  <from>
                    <xdr:col>2</xdr:col>
                    <xdr:colOff>152400</xdr:colOff>
                    <xdr:row>13</xdr:row>
                    <xdr:rowOff>28575</xdr:rowOff>
                  </from>
                  <to>
                    <xdr:col>3</xdr:col>
                    <xdr:colOff>28575</xdr:colOff>
                    <xdr:row>13</xdr:row>
                    <xdr:rowOff>257175</xdr:rowOff>
                  </to>
                </anchor>
              </controlPr>
            </control>
          </mc:Choice>
        </mc:AlternateContent>
        <mc:AlternateContent xmlns:mc="http://schemas.openxmlformats.org/markup-compatibility/2006">
          <mc:Choice Requires="x14">
            <control shapeId="1240" r:id="rId181" name="Check Box 216">
              <controlPr defaultSize="0" autoFill="0" autoLine="0" autoPict="0">
                <anchor moveWithCells="1">
                  <from>
                    <xdr:col>2</xdr:col>
                    <xdr:colOff>152400</xdr:colOff>
                    <xdr:row>21</xdr:row>
                    <xdr:rowOff>28575</xdr:rowOff>
                  </from>
                  <to>
                    <xdr:col>3</xdr:col>
                    <xdr:colOff>28575</xdr:colOff>
                    <xdr:row>21</xdr:row>
                    <xdr:rowOff>257175</xdr:rowOff>
                  </to>
                </anchor>
              </controlPr>
            </control>
          </mc:Choice>
        </mc:AlternateContent>
        <mc:AlternateContent xmlns:mc="http://schemas.openxmlformats.org/markup-compatibility/2006">
          <mc:Choice Requires="x14">
            <control shapeId="1241" r:id="rId182" name="Check Box 217">
              <controlPr defaultSize="0" autoFill="0" autoLine="0" autoPict="0">
                <anchor moveWithCells="1">
                  <from>
                    <xdr:col>2</xdr:col>
                    <xdr:colOff>152400</xdr:colOff>
                    <xdr:row>16</xdr:row>
                    <xdr:rowOff>28575</xdr:rowOff>
                  </from>
                  <to>
                    <xdr:col>3</xdr:col>
                    <xdr:colOff>28575</xdr:colOff>
                    <xdr:row>16</xdr:row>
                    <xdr:rowOff>257175</xdr:rowOff>
                  </to>
                </anchor>
              </controlPr>
            </control>
          </mc:Choice>
        </mc:AlternateContent>
        <mc:AlternateContent xmlns:mc="http://schemas.openxmlformats.org/markup-compatibility/2006">
          <mc:Choice Requires="x14">
            <control shapeId="1242" r:id="rId183" name="Check Box 218">
              <controlPr defaultSize="0" autoFill="0" autoLine="0" autoPict="0">
                <anchor moveWithCells="1">
                  <from>
                    <xdr:col>2</xdr:col>
                    <xdr:colOff>152400</xdr:colOff>
                    <xdr:row>17</xdr:row>
                    <xdr:rowOff>28575</xdr:rowOff>
                  </from>
                  <to>
                    <xdr:col>3</xdr:col>
                    <xdr:colOff>28575</xdr:colOff>
                    <xdr:row>17</xdr:row>
                    <xdr:rowOff>257175</xdr:rowOff>
                  </to>
                </anchor>
              </controlPr>
            </control>
          </mc:Choice>
        </mc:AlternateContent>
        <mc:AlternateContent xmlns:mc="http://schemas.openxmlformats.org/markup-compatibility/2006">
          <mc:Choice Requires="x14">
            <control shapeId="1243" r:id="rId184" name="Check Box 219">
              <controlPr defaultSize="0" autoFill="0" autoLine="0" autoPict="0">
                <anchor moveWithCells="1">
                  <from>
                    <xdr:col>2</xdr:col>
                    <xdr:colOff>152400</xdr:colOff>
                    <xdr:row>18</xdr:row>
                    <xdr:rowOff>28575</xdr:rowOff>
                  </from>
                  <to>
                    <xdr:col>3</xdr:col>
                    <xdr:colOff>28575</xdr:colOff>
                    <xdr:row>18</xdr:row>
                    <xdr:rowOff>257175</xdr:rowOff>
                  </to>
                </anchor>
              </controlPr>
            </control>
          </mc:Choice>
        </mc:AlternateContent>
        <mc:AlternateContent xmlns:mc="http://schemas.openxmlformats.org/markup-compatibility/2006">
          <mc:Choice Requires="x14">
            <control shapeId="1244" r:id="rId185" name="Check Box 220">
              <controlPr defaultSize="0" autoFill="0" autoLine="0" autoPict="0">
                <anchor moveWithCells="1">
                  <from>
                    <xdr:col>2</xdr:col>
                    <xdr:colOff>152400</xdr:colOff>
                    <xdr:row>19</xdr:row>
                    <xdr:rowOff>28575</xdr:rowOff>
                  </from>
                  <to>
                    <xdr:col>3</xdr:col>
                    <xdr:colOff>28575</xdr:colOff>
                    <xdr:row>19</xdr:row>
                    <xdr:rowOff>257175</xdr:rowOff>
                  </to>
                </anchor>
              </controlPr>
            </control>
          </mc:Choice>
        </mc:AlternateContent>
        <mc:AlternateContent xmlns:mc="http://schemas.openxmlformats.org/markup-compatibility/2006">
          <mc:Choice Requires="x14">
            <control shapeId="1245" r:id="rId186" name="Check Box 221">
              <controlPr defaultSize="0" autoFill="0" autoLine="0" autoPict="0">
                <anchor moveWithCells="1">
                  <from>
                    <xdr:col>2</xdr:col>
                    <xdr:colOff>152400</xdr:colOff>
                    <xdr:row>20</xdr:row>
                    <xdr:rowOff>28575</xdr:rowOff>
                  </from>
                  <to>
                    <xdr:col>3</xdr:col>
                    <xdr:colOff>28575</xdr:colOff>
                    <xdr:row>20</xdr:row>
                    <xdr:rowOff>257175</xdr:rowOff>
                  </to>
                </anchor>
              </controlPr>
            </control>
          </mc:Choice>
        </mc:AlternateContent>
        <mc:AlternateContent xmlns:mc="http://schemas.openxmlformats.org/markup-compatibility/2006">
          <mc:Choice Requires="x14">
            <control shapeId="1246" r:id="rId187" name="Check Box 222">
              <controlPr defaultSize="0" autoFill="0" autoLine="0" autoPict="0">
                <anchor moveWithCells="1">
                  <from>
                    <xdr:col>2</xdr:col>
                    <xdr:colOff>152400</xdr:colOff>
                    <xdr:row>22</xdr:row>
                    <xdr:rowOff>28575</xdr:rowOff>
                  </from>
                  <to>
                    <xdr:col>3</xdr:col>
                    <xdr:colOff>28575</xdr:colOff>
                    <xdr:row>22</xdr:row>
                    <xdr:rowOff>257175</xdr:rowOff>
                  </to>
                </anchor>
              </controlPr>
            </control>
          </mc:Choice>
        </mc:AlternateContent>
        <mc:AlternateContent xmlns:mc="http://schemas.openxmlformats.org/markup-compatibility/2006">
          <mc:Choice Requires="x14">
            <control shapeId="1274" r:id="rId188" name="Check Box 250">
              <controlPr defaultSize="0" autoFill="0" autoLine="0" autoPict="0">
                <anchor moveWithCells="1">
                  <from>
                    <xdr:col>2</xdr:col>
                    <xdr:colOff>152400</xdr:colOff>
                    <xdr:row>32</xdr:row>
                    <xdr:rowOff>28575</xdr:rowOff>
                  </from>
                  <to>
                    <xdr:col>3</xdr:col>
                    <xdr:colOff>28575</xdr:colOff>
                    <xdr:row>32</xdr:row>
                    <xdr:rowOff>257175</xdr:rowOff>
                  </to>
                </anchor>
              </controlPr>
            </control>
          </mc:Choice>
        </mc:AlternateContent>
        <mc:AlternateContent xmlns:mc="http://schemas.openxmlformats.org/markup-compatibility/2006">
          <mc:Choice Requires="x14">
            <control shapeId="1275" r:id="rId189" name="Check Box 251">
              <controlPr defaultSize="0" autoFill="0" autoLine="0" autoPict="0">
                <anchor moveWithCells="1">
                  <from>
                    <xdr:col>2</xdr:col>
                    <xdr:colOff>152400</xdr:colOff>
                    <xdr:row>33</xdr:row>
                    <xdr:rowOff>28575</xdr:rowOff>
                  </from>
                  <to>
                    <xdr:col>3</xdr:col>
                    <xdr:colOff>28575</xdr:colOff>
                    <xdr:row>33</xdr:row>
                    <xdr:rowOff>257175</xdr:rowOff>
                  </to>
                </anchor>
              </controlPr>
            </control>
          </mc:Choice>
        </mc:AlternateContent>
        <mc:AlternateContent xmlns:mc="http://schemas.openxmlformats.org/markup-compatibility/2006">
          <mc:Choice Requires="x14">
            <control shapeId="1276" r:id="rId190" name="Check Box 252">
              <controlPr defaultSize="0" autoFill="0" autoLine="0" autoPict="0">
                <anchor moveWithCells="1">
                  <from>
                    <xdr:col>2</xdr:col>
                    <xdr:colOff>152400</xdr:colOff>
                    <xdr:row>34</xdr:row>
                    <xdr:rowOff>28575</xdr:rowOff>
                  </from>
                  <to>
                    <xdr:col>3</xdr:col>
                    <xdr:colOff>28575</xdr:colOff>
                    <xdr:row>34</xdr:row>
                    <xdr:rowOff>257175</xdr:rowOff>
                  </to>
                </anchor>
              </controlPr>
            </control>
          </mc:Choice>
        </mc:AlternateContent>
        <mc:AlternateContent xmlns:mc="http://schemas.openxmlformats.org/markup-compatibility/2006">
          <mc:Choice Requires="x14">
            <control shapeId="1277" r:id="rId191" name="Check Box 253">
              <controlPr defaultSize="0" autoFill="0" autoLine="0" autoPict="0">
                <anchor moveWithCells="1">
                  <from>
                    <xdr:col>2</xdr:col>
                    <xdr:colOff>152400</xdr:colOff>
                    <xdr:row>35</xdr:row>
                    <xdr:rowOff>28575</xdr:rowOff>
                  </from>
                  <to>
                    <xdr:col>3</xdr:col>
                    <xdr:colOff>28575</xdr:colOff>
                    <xdr:row>35</xdr:row>
                    <xdr:rowOff>257175</xdr:rowOff>
                  </to>
                </anchor>
              </controlPr>
            </control>
          </mc:Choice>
        </mc:AlternateContent>
        <mc:AlternateContent xmlns:mc="http://schemas.openxmlformats.org/markup-compatibility/2006">
          <mc:Choice Requires="x14">
            <control shapeId="1278" r:id="rId192" name="Check Box 254">
              <controlPr defaultSize="0" autoFill="0" autoLine="0" autoPict="0">
                <anchor moveWithCells="1">
                  <from>
                    <xdr:col>2</xdr:col>
                    <xdr:colOff>152400</xdr:colOff>
                    <xdr:row>43</xdr:row>
                    <xdr:rowOff>28575</xdr:rowOff>
                  </from>
                  <to>
                    <xdr:col>3</xdr:col>
                    <xdr:colOff>28575</xdr:colOff>
                    <xdr:row>43</xdr:row>
                    <xdr:rowOff>257175</xdr:rowOff>
                  </to>
                </anchor>
              </controlPr>
            </control>
          </mc:Choice>
        </mc:AlternateContent>
        <mc:AlternateContent xmlns:mc="http://schemas.openxmlformats.org/markup-compatibility/2006">
          <mc:Choice Requires="x14">
            <control shapeId="1279" r:id="rId193" name="Check Box 255">
              <controlPr defaultSize="0" autoFill="0" autoLine="0" autoPict="0">
                <anchor moveWithCells="1">
                  <from>
                    <xdr:col>2</xdr:col>
                    <xdr:colOff>152400</xdr:colOff>
                    <xdr:row>32</xdr:row>
                    <xdr:rowOff>28575</xdr:rowOff>
                  </from>
                  <to>
                    <xdr:col>3</xdr:col>
                    <xdr:colOff>28575</xdr:colOff>
                    <xdr:row>32</xdr:row>
                    <xdr:rowOff>257175</xdr:rowOff>
                  </to>
                </anchor>
              </controlPr>
            </control>
          </mc:Choice>
        </mc:AlternateContent>
        <mc:AlternateContent xmlns:mc="http://schemas.openxmlformats.org/markup-compatibility/2006">
          <mc:Choice Requires="x14">
            <control shapeId="1280" r:id="rId194" name="Check Box 256">
              <controlPr defaultSize="0" autoFill="0" autoLine="0" autoPict="0">
                <anchor moveWithCells="1">
                  <from>
                    <xdr:col>2</xdr:col>
                    <xdr:colOff>152400</xdr:colOff>
                    <xdr:row>33</xdr:row>
                    <xdr:rowOff>28575</xdr:rowOff>
                  </from>
                  <to>
                    <xdr:col>3</xdr:col>
                    <xdr:colOff>28575</xdr:colOff>
                    <xdr:row>33</xdr:row>
                    <xdr:rowOff>257175</xdr:rowOff>
                  </to>
                </anchor>
              </controlPr>
            </control>
          </mc:Choice>
        </mc:AlternateContent>
        <mc:AlternateContent xmlns:mc="http://schemas.openxmlformats.org/markup-compatibility/2006">
          <mc:Choice Requires="x14">
            <control shapeId="1281" r:id="rId195" name="Check Box 257">
              <controlPr defaultSize="0" autoFill="0" autoLine="0" autoPict="0">
                <anchor moveWithCells="1">
                  <from>
                    <xdr:col>2</xdr:col>
                    <xdr:colOff>152400</xdr:colOff>
                    <xdr:row>41</xdr:row>
                    <xdr:rowOff>28575</xdr:rowOff>
                  </from>
                  <to>
                    <xdr:col>3</xdr:col>
                    <xdr:colOff>28575</xdr:colOff>
                    <xdr:row>41</xdr:row>
                    <xdr:rowOff>257175</xdr:rowOff>
                  </to>
                </anchor>
              </controlPr>
            </control>
          </mc:Choice>
        </mc:AlternateContent>
        <mc:AlternateContent xmlns:mc="http://schemas.openxmlformats.org/markup-compatibility/2006">
          <mc:Choice Requires="x14">
            <control shapeId="1282" r:id="rId196" name="Check Box 258">
              <controlPr defaultSize="0" autoFill="0" autoLine="0" autoPict="0">
                <anchor moveWithCells="1">
                  <from>
                    <xdr:col>2</xdr:col>
                    <xdr:colOff>152400</xdr:colOff>
                    <xdr:row>36</xdr:row>
                    <xdr:rowOff>28575</xdr:rowOff>
                  </from>
                  <to>
                    <xdr:col>3</xdr:col>
                    <xdr:colOff>28575</xdr:colOff>
                    <xdr:row>36</xdr:row>
                    <xdr:rowOff>257175</xdr:rowOff>
                  </to>
                </anchor>
              </controlPr>
            </control>
          </mc:Choice>
        </mc:AlternateContent>
        <mc:AlternateContent xmlns:mc="http://schemas.openxmlformats.org/markup-compatibility/2006">
          <mc:Choice Requires="x14">
            <control shapeId="1283" r:id="rId197" name="Check Box 259">
              <controlPr defaultSize="0" autoFill="0" autoLine="0" autoPict="0">
                <anchor moveWithCells="1">
                  <from>
                    <xdr:col>2</xdr:col>
                    <xdr:colOff>152400</xdr:colOff>
                    <xdr:row>37</xdr:row>
                    <xdr:rowOff>28575</xdr:rowOff>
                  </from>
                  <to>
                    <xdr:col>3</xdr:col>
                    <xdr:colOff>28575</xdr:colOff>
                    <xdr:row>37</xdr:row>
                    <xdr:rowOff>257175</xdr:rowOff>
                  </to>
                </anchor>
              </controlPr>
            </control>
          </mc:Choice>
        </mc:AlternateContent>
        <mc:AlternateContent xmlns:mc="http://schemas.openxmlformats.org/markup-compatibility/2006">
          <mc:Choice Requires="x14">
            <control shapeId="1284" r:id="rId198" name="Check Box 260">
              <controlPr defaultSize="0" autoFill="0" autoLine="0" autoPict="0">
                <anchor moveWithCells="1">
                  <from>
                    <xdr:col>2</xdr:col>
                    <xdr:colOff>152400</xdr:colOff>
                    <xdr:row>38</xdr:row>
                    <xdr:rowOff>28575</xdr:rowOff>
                  </from>
                  <to>
                    <xdr:col>3</xdr:col>
                    <xdr:colOff>28575</xdr:colOff>
                    <xdr:row>38</xdr:row>
                    <xdr:rowOff>257175</xdr:rowOff>
                  </to>
                </anchor>
              </controlPr>
            </control>
          </mc:Choice>
        </mc:AlternateContent>
        <mc:AlternateContent xmlns:mc="http://schemas.openxmlformats.org/markup-compatibility/2006">
          <mc:Choice Requires="x14">
            <control shapeId="1285" r:id="rId199" name="Check Box 261">
              <controlPr defaultSize="0" autoFill="0" autoLine="0" autoPict="0">
                <anchor moveWithCells="1">
                  <from>
                    <xdr:col>2</xdr:col>
                    <xdr:colOff>152400</xdr:colOff>
                    <xdr:row>39</xdr:row>
                    <xdr:rowOff>28575</xdr:rowOff>
                  </from>
                  <to>
                    <xdr:col>3</xdr:col>
                    <xdr:colOff>28575</xdr:colOff>
                    <xdr:row>39</xdr:row>
                    <xdr:rowOff>257175</xdr:rowOff>
                  </to>
                </anchor>
              </controlPr>
            </control>
          </mc:Choice>
        </mc:AlternateContent>
        <mc:AlternateContent xmlns:mc="http://schemas.openxmlformats.org/markup-compatibility/2006">
          <mc:Choice Requires="x14">
            <control shapeId="1286" r:id="rId200" name="Check Box 262">
              <controlPr defaultSize="0" autoFill="0" autoLine="0" autoPict="0">
                <anchor moveWithCells="1">
                  <from>
                    <xdr:col>2</xdr:col>
                    <xdr:colOff>152400</xdr:colOff>
                    <xdr:row>40</xdr:row>
                    <xdr:rowOff>28575</xdr:rowOff>
                  </from>
                  <to>
                    <xdr:col>3</xdr:col>
                    <xdr:colOff>28575</xdr:colOff>
                    <xdr:row>40</xdr:row>
                    <xdr:rowOff>257175</xdr:rowOff>
                  </to>
                </anchor>
              </controlPr>
            </control>
          </mc:Choice>
        </mc:AlternateContent>
        <mc:AlternateContent xmlns:mc="http://schemas.openxmlformats.org/markup-compatibility/2006">
          <mc:Choice Requires="x14">
            <control shapeId="1287" r:id="rId201" name="Check Box 263">
              <controlPr defaultSize="0" autoFill="0" autoLine="0" autoPict="0">
                <anchor moveWithCells="1">
                  <from>
                    <xdr:col>2</xdr:col>
                    <xdr:colOff>152400</xdr:colOff>
                    <xdr:row>42</xdr:row>
                    <xdr:rowOff>28575</xdr:rowOff>
                  </from>
                  <to>
                    <xdr:col>3</xdr:col>
                    <xdr:colOff>28575</xdr:colOff>
                    <xdr:row>42</xdr:row>
                    <xdr:rowOff>257175</xdr:rowOff>
                  </to>
                </anchor>
              </controlPr>
            </control>
          </mc:Choice>
        </mc:AlternateContent>
        <mc:AlternateContent xmlns:mc="http://schemas.openxmlformats.org/markup-compatibility/2006">
          <mc:Choice Requires="x14">
            <control shapeId="1289" r:id="rId202" name="Check Box 265">
              <controlPr defaultSize="0" autoFill="0" autoLine="0" autoPict="0">
                <anchor moveWithCells="1">
                  <from>
                    <xdr:col>2</xdr:col>
                    <xdr:colOff>152400</xdr:colOff>
                    <xdr:row>31</xdr:row>
                    <xdr:rowOff>28575</xdr:rowOff>
                  </from>
                  <to>
                    <xdr:col>3</xdr:col>
                    <xdr:colOff>28575</xdr:colOff>
                    <xdr:row>31</xdr:row>
                    <xdr:rowOff>257175</xdr:rowOff>
                  </to>
                </anchor>
              </controlPr>
            </control>
          </mc:Choice>
        </mc:AlternateContent>
        <mc:AlternateContent xmlns:mc="http://schemas.openxmlformats.org/markup-compatibility/2006">
          <mc:Choice Requires="x14">
            <control shapeId="1290" r:id="rId203" name="Check Box 266">
              <controlPr defaultSize="0" autoFill="0" autoLine="0" autoPict="0">
                <anchor moveWithCells="1">
                  <from>
                    <xdr:col>2</xdr:col>
                    <xdr:colOff>152400</xdr:colOff>
                    <xdr:row>31</xdr:row>
                    <xdr:rowOff>28575</xdr:rowOff>
                  </from>
                  <to>
                    <xdr:col>3</xdr:col>
                    <xdr:colOff>28575</xdr:colOff>
                    <xdr:row>31</xdr:row>
                    <xdr:rowOff>257175</xdr:rowOff>
                  </to>
                </anchor>
              </controlPr>
            </control>
          </mc:Choice>
        </mc:AlternateContent>
        <mc:AlternateContent xmlns:mc="http://schemas.openxmlformats.org/markup-compatibility/2006">
          <mc:Choice Requires="x14">
            <control shapeId="1291" r:id="rId204" name="Check Box 267">
              <controlPr defaultSize="0" autoFill="0" autoLine="0" autoPict="0">
                <anchor moveWithCells="1">
                  <from>
                    <xdr:col>1</xdr:col>
                    <xdr:colOff>66675</xdr:colOff>
                    <xdr:row>104</xdr:row>
                    <xdr:rowOff>0</xdr:rowOff>
                  </from>
                  <to>
                    <xdr:col>1</xdr:col>
                    <xdr:colOff>904875</xdr:colOff>
                    <xdr:row>105</xdr:row>
                    <xdr:rowOff>0</xdr:rowOff>
                  </to>
                </anchor>
              </controlPr>
            </control>
          </mc:Choice>
        </mc:AlternateContent>
        <mc:AlternateContent xmlns:mc="http://schemas.openxmlformats.org/markup-compatibility/2006">
          <mc:Choice Requires="x14">
            <control shapeId="1292" r:id="rId205" name="Check Box 268">
              <controlPr defaultSize="0" autoFill="0" autoLine="0" autoPict="0">
                <anchor moveWithCells="1">
                  <from>
                    <xdr:col>1</xdr:col>
                    <xdr:colOff>66675</xdr:colOff>
                    <xdr:row>105</xdr:row>
                    <xdr:rowOff>0</xdr:rowOff>
                  </from>
                  <to>
                    <xdr:col>1</xdr:col>
                    <xdr:colOff>904875</xdr:colOff>
                    <xdr:row>106</xdr:row>
                    <xdr:rowOff>0</xdr:rowOff>
                  </to>
                </anchor>
              </controlPr>
            </control>
          </mc:Choice>
        </mc:AlternateContent>
        <mc:AlternateContent xmlns:mc="http://schemas.openxmlformats.org/markup-compatibility/2006">
          <mc:Choice Requires="x14">
            <control shapeId="1293" r:id="rId206" name="Check Box 269">
              <controlPr defaultSize="0" autoFill="0" autoLine="0" autoPict="0">
                <anchor moveWithCells="1">
                  <from>
                    <xdr:col>1</xdr:col>
                    <xdr:colOff>66675</xdr:colOff>
                    <xdr:row>108</xdr:row>
                    <xdr:rowOff>0</xdr:rowOff>
                  </from>
                  <to>
                    <xdr:col>1</xdr:col>
                    <xdr:colOff>904875</xdr:colOff>
                    <xdr:row>109</xdr:row>
                    <xdr:rowOff>0</xdr:rowOff>
                  </to>
                </anchor>
              </controlPr>
            </control>
          </mc:Choice>
        </mc:AlternateContent>
        <mc:AlternateContent xmlns:mc="http://schemas.openxmlformats.org/markup-compatibility/2006">
          <mc:Choice Requires="x14">
            <control shapeId="1294" r:id="rId207" name="Check Box 270">
              <controlPr defaultSize="0" autoFill="0" autoLine="0" autoPict="0">
                <anchor moveWithCells="1">
                  <from>
                    <xdr:col>1</xdr:col>
                    <xdr:colOff>66675</xdr:colOff>
                    <xdr:row>123</xdr:row>
                    <xdr:rowOff>0</xdr:rowOff>
                  </from>
                  <to>
                    <xdr:col>1</xdr:col>
                    <xdr:colOff>885825</xdr:colOff>
                    <xdr:row>124</xdr:row>
                    <xdr:rowOff>0</xdr:rowOff>
                  </to>
                </anchor>
              </controlPr>
            </control>
          </mc:Choice>
        </mc:AlternateContent>
        <mc:AlternateContent xmlns:mc="http://schemas.openxmlformats.org/markup-compatibility/2006">
          <mc:Choice Requires="x14">
            <control shapeId="1295" r:id="rId208" name="Check Box 271">
              <controlPr defaultSize="0" autoFill="0" autoLine="0" autoPict="0">
                <anchor moveWithCells="1">
                  <from>
                    <xdr:col>1</xdr:col>
                    <xdr:colOff>66675</xdr:colOff>
                    <xdr:row>287</xdr:row>
                    <xdr:rowOff>0</xdr:rowOff>
                  </from>
                  <to>
                    <xdr:col>1</xdr:col>
                    <xdr:colOff>866775</xdr:colOff>
                    <xdr:row>288</xdr:row>
                    <xdr:rowOff>0</xdr:rowOff>
                  </to>
                </anchor>
              </controlPr>
            </control>
          </mc:Choice>
        </mc:AlternateContent>
        <mc:AlternateContent xmlns:mc="http://schemas.openxmlformats.org/markup-compatibility/2006">
          <mc:Choice Requires="x14">
            <control shapeId="1296" r:id="rId209" name="Check Box 272">
              <controlPr defaultSize="0" autoFill="0" autoLine="0" autoPict="0">
                <anchor moveWithCells="1">
                  <from>
                    <xdr:col>1</xdr:col>
                    <xdr:colOff>66675</xdr:colOff>
                    <xdr:row>288</xdr:row>
                    <xdr:rowOff>0</xdr:rowOff>
                  </from>
                  <to>
                    <xdr:col>1</xdr:col>
                    <xdr:colOff>866775</xdr:colOff>
                    <xdr:row>289</xdr:row>
                    <xdr:rowOff>0</xdr:rowOff>
                  </to>
                </anchor>
              </controlPr>
            </control>
          </mc:Choice>
        </mc:AlternateContent>
        <mc:AlternateContent xmlns:mc="http://schemas.openxmlformats.org/markup-compatibility/2006">
          <mc:Choice Requires="x14">
            <control shapeId="1297" r:id="rId210" name="Check Box 273">
              <controlPr defaultSize="0" autoFill="0" autoLine="0" autoPict="0">
                <anchor moveWithCells="1">
                  <from>
                    <xdr:col>1</xdr:col>
                    <xdr:colOff>66675</xdr:colOff>
                    <xdr:row>289</xdr:row>
                    <xdr:rowOff>0</xdr:rowOff>
                  </from>
                  <to>
                    <xdr:col>1</xdr:col>
                    <xdr:colOff>866775</xdr:colOff>
                    <xdr:row>290</xdr:row>
                    <xdr:rowOff>0</xdr:rowOff>
                  </to>
                </anchor>
              </controlPr>
            </control>
          </mc:Choice>
        </mc:AlternateContent>
        <mc:AlternateContent xmlns:mc="http://schemas.openxmlformats.org/markup-compatibility/2006">
          <mc:Choice Requires="x14">
            <control shapeId="1298" r:id="rId211" name="Check Box 274">
              <controlPr defaultSize="0" autoFill="0" autoLine="0" autoPict="0">
                <anchor moveWithCells="1">
                  <from>
                    <xdr:col>1</xdr:col>
                    <xdr:colOff>66675</xdr:colOff>
                    <xdr:row>290</xdr:row>
                    <xdr:rowOff>0</xdr:rowOff>
                  </from>
                  <to>
                    <xdr:col>1</xdr:col>
                    <xdr:colOff>866775</xdr:colOff>
                    <xdr:row>291</xdr:row>
                    <xdr:rowOff>0</xdr:rowOff>
                  </to>
                </anchor>
              </controlPr>
            </control>
          </mc:Choice>
        </mc:AlternateContent>
        <mc:AlternateContent xmlns:mc="http://schemas.openxmlformats.org/markup-compatibility/2006">
          <mc:Choice Requires="x14">
            <control shapeId="1299" r:id="rId212" name="Check Box 275">
              <controlPr defaultSize="0" autoFill="0" autoLine="0" autoPict="0">
                <anchor moveWithCells="1">
                  <from>
                    <xdr:col>1</xdr:col>
                    <xdr:colOff>66675</xdr:colOff>
                    <xdr:row>291</xdr:row>
                    <xdr:rowOff>0</xdr:rowOff>
                  </from>
                  <to>
                    <xdr:col>1</xdr:col>
                    <xdr:colOff>866775</xdr:colOff>
                    <xdr:row>292</xdr:row>
                    <xdr:rowOff>0</xdr:rowOff>
                  </to>
                </anchor>
              </controlPr>
            </control>
          </mc:Choice>
        </mc:AlternateContent>
        <mc:AlternateContent xmlns:mc="http://schemas.openxmlformats.org/markup-compatibility/2006">
          <mc:Choice Requires="x14">
            <control shapeId="1300" r:id="rId213" name="Check Box 276">
              <controlPr defaultSize="0" autoFill="0" autoLine="0" autoPict="0">
                <anchor moveWithCells="1">
                  <from>
                    <xdr:col>1</xdr:col>
                    <xdr:colOff>66675</xdr:colOff>
                    <xdr:row>292</xdr:row>
                    <xdr:rowOff>0</xdr:rowOff>
                  </from>
                  <to>
                    <xdr:col>1</xdr:col>
                    <xdr:colOff>866775</xdr:colOff>
                    <xdr:row>293</xdr:row>
                    <xdr:rowOff>0</xdr:rowOff>
                  </to>
                </anchor>
              </controlPr>
            </control>
          </mc:Choice>
        </mc:AlternateContent>
        <mc:AlternateContent xmlns:mc="http://schemas.openxmlformats.org/markup-compatibility/2006">
          <mc:Choice Requires="x14">
            <control shapeId="1301" r:id="rId214" name="Check Box 277">
              <controlPr defaultSize="0" autoFill="0" autoLine="0" autoPict="0">
                <anchor moveWithCells="1">
                  <from>
                    <xdr:col>1</xdr:col>
                    <xdr:colOff>66675</xdr:colOff>
                    <xdr:row>293</xdr:row>
                    <xdr:rowOff>0</xdr:rowOff>
                  </from>
                  <to>
                    <xdr:col>1</xdr:col>
                    <xdr:colOff>866775</xdr:colOff>
                    <xdr:row>294</xdr:row>
                    <xdr:rowOff>0</xdr:rowOff>
                  </to>
                </anchor>
              </controlPr>
            </control>
          </mc:Choice>
        </mc:AlternateContent>
        <mc:AlternateContent xmlns:mc="http://schemas.openxmlformats.org/markup-compatibility/2006">
          <mc:Choice Requires="x14">
            <control shapeId="1302" r:id="rId215" name="Check Box 278">
              <controlPr defaultSize="0" autoFill="0" autoLine="0" autoPict="0">
                <anchor moveWithCells="1">
                  <from>
                    <xdr:col>1</xdr:col>
                    <xdr:colOff>66675</xdr:colOff>
                    <xdr:row>413</xdr:row>
                    <xdr:rowOff>28575</xdr:rowOff>
                  </from>
                  <to>
                    <xdr:col>1</xdr:col>
                    <xdr:colOff>657225</xdr:colOff>
                    <xdr:row>413</xdr:row>
                    <xdr:rowOff>304800</xdr:rowOff>
                  </to>
                </anchor>
              </controlPr>
            </control>
          </mc:Choice>
        </mc:AlternateContent>
        <mc:AlternateContent xmlns:mc="http://schemas.openxmlformats.org/markup-compatibility/2006">
          <mc:Choice Requires="x14">
            <control shapeId="1303" r:id="rId216" name="Check Box 279">
              <controlPr defaultSize="0" autoFill="0" autoLine="0" autoPict="0">
                <anchor moveWithCells="1">
                  <from>
                    <xdr:col>1</xdr:col>
                    <xdr:colOff>66675</xdr:colOff>
                    <xdr:row>421</xdr:row>
                    <xdr:rowOff>0</xdr:rowOff>
                  </from>
                  <to>
                    <xdr:col>1</xdr:col>
                    <xdr:colOff>685800</xdr:colOff>
                    <xdr:row>421</xdr:row>
                    <xdr:rowOff>295275</xdr:rowOff>
                  </to>
                </anchor>
              </controlPr>
            </control>
          </mc:Choice>
        </mc:AlternateContent>
        <mc:AlternateContent xmlns:mc="http://schemas.openxmlformats.org/markup-compatibility/2006">
          <mc:Choice Requires="x14">
            <control shapeId="1304" r:id="rId217" name="Check Box 280">
              <controlPr defaultSize="0" autoFill="0" autoLine="0" autoPict="0">
                <anchor moveWithCells="1">
                  <from>
                    <xdr:col>1</xdr:col>
                    <xdr:colOff>66675</xdr:colOff>
                    <xdr:row>429</xdr:row>
                    <xdr:rowOff>0</xdr:rowOff>
                  </from>
                  <to>
                    <xdr:col>1</xdr:col>
                    <xdr:colOff>600075</xdr:colOff>
                    <xdr:row>429</xdr:row>
                    <xdr:rowOff>295275</xdr:rowOff>
                  </to>
                </anchor>
              </controlPr>
            </control>
          </mc:Choice>
        </mc:AlternateContent>
        <mc:AlternateContent xmlns:mc="http://schemas.openxmlformats.org/markup-compatibility/2006">
          <mc:Choice Requires="x14">
            <control shapeId="1314" r:id="rId218" name="Check Box 290">
              <controlPr defaultSize="0" autoFill="0" autoLine="0" autoPict="0">
                <anchor moveWithCells="1">
                  <from>
                    <xdr:col>1</xdr:col>
                    <xdr:colOff>66675</xdr:colOff>
                    <xdr:row>435</xdr:row>
                    <xdr:rowOff>28575</xdr:rowOff>
                  </from>
                  <to>
                    <xdr:col>1</xdr:col>
                    <xdr:colOff>657225</xdr:colOff>
                    <xdr:row>435</xdr:row>
                    <xdr:rowOff>304800</xdr:rowOff>
                  </to>
                </anchor>
              </controlPr>
            </control>
          </mc:Choice>
        </mc:AlternateContent>
        <mc:AlternateContent xmlns:mc="http://schemas.openxmlformats.org/markup-compatibility/2006">
          <mc:Choice Requires="x14">
            <control shapeId="1315" r:id="rId219" name="Check Box 291">
              <controlPr defaultSize="0" autoFill="0" autoLine="0" autoPict="0">
                <anchor moveWithCells="1">
                  <from>
                    <xdr:col>1</xdr:col>
                    <xdr:colOff>66675</xdr:colOff>
                    <xdr:row>443</xdr:row>
                    <xdr:rowOff>0</xdr:rowOff>
                  </from>
                  <to>
                    <xdr:col>1</xdr:col>
                    <xdr:colOff>685800</xdr:colOff>
                    <xdr:row>443</xdr:row>
                    <xdr:rowOff>295275</xdr:rowOff>
                  </to>
                </anchor>
              </controlPr>
            </control>
          </mc:Choice>
        </mc:AlternateContent>
        <mc:AlternateContent xmlns:mc="http://schemas.openxmlformats.org/markup-compatibility/2006">
          <mc:Choice Requires="x14">
            <control shapeId="1316" r:id="rId220" name="Check Box 292">
              <controlPr defaultSize="0" autoFill="0" autoLine="0" autoPict="0">
                <anchor moveWithCells="1">
                  <from>
                    <xdr:col>1</xdr:col>
                    <xdr:colOff>66675</xdr:colOff>
                    <xdr:row>451</xdr:row>
                    <xdr:rowOff>0</xdr:rowOff>
                  </from>
                  <to>
                    <xdr:col>1</xdr:col>
                    <xdr:colOff>600075</xdr:colOff>
                    <xdr:row>451</xdr:row>
                    <xdr:rowOff>295275</xdr:rowOff>
                  </to>
                </anchor>
              </controlPr>
            </control>
          </mc:Choice>
        </mc:AlternateContent>
        <mc:AlternateContent xmlns:mc="http://schemas.openxmlformats.org/markup-compatibility/2006">
          <mc:Choice Requires="x14">
            <control shapeId="1317" r:id="rId221" name="Check Box 293">
              <controlPr defaultSize="0" autoFill="0" autoLine="0" autoPict="0">
                <anchor moveWithCells="1">
                  <from>
                    <xdr:col>1</xdr:col>
                    <xdr:colOff>66675</xdr:colOff>
                    <xdr:row>454</xdr:row>
                    <xdr:rowOff>0</xdr:rowOff>
                  </from>
                  <to>
                    <xdr:col>1</xdr:col>
                    <xdr:colOff>600075</xdr:colOff>
                    <xdr:row>454</xdr:row>
                    <xdr:rowOff>295275</xdr:rowOff>
                  </to>
                </anchor>
              </controlPr>
            </control>
          </mc:Choice>
        </mc:AlternateContent>
        <mc:AlternateContent xmlns:mc="http://schemas.openxmlformats.org/markup-compatibility/2006">
          <mc:Choice Requires="x14">
            <control shapeId="1318" r:id="rId222" name="Check Box 294">
              <controlPr defaultSize="0" autoFill="0" autoLine="0" autoPict="0">
                <anchor moveWithCells="1">
                  <from>
                    <xdr:col>1</xdr:col>
                    <xdr:colOff>66675</xdr:colOff>
                    <xdr:row>565</xdr:row>
                    <xdr:rowOff>0</xdr:rowOff>
                  </from>
                  <to>
                    <xdr:col>1</xdr:col>
                    <xdr:colOff>981075</xdr:colOff>
                    <xdr:row>566</xdr:row>
                    <xdr:rowOff>0</xdr:rowOff>
                  </to>
                </anchor>
              </controlPr>
            </control>
          </mc:Choice>
        </mc:AlternateContent>
        <mc:AlternateContent xmlns:mc="http://schemas.openxmlformats.org/markup-compatibility/2006">
          <mc:Choice Requires="x14">
            <control shapeId="1319" r:id="rId223" name="Check Box 295">
              <controlPr defaultSize="0" autoFill="0" autoLine="0" autoPict="0">
                <anchor moveWithCells="1">
                  <from>
                    <xdr:col>1</xdr:col>
                    <xdr:colOff>66675</xdr:colOff>
                    <xdr:row>566</xdr:row>
                    <xdr:rowOff>0</xdr:rowOff>
                  </from>
                  <to>
                    <xdr:col>1</xdr:col>
                    <xdr:colOff>981075</xdr:colOff>
                    <xdr:row>567</xdr:row>
                    <xdr:rowOff>0</xdr:rowOff>
                  </to>
                </anchor>
              </controlPr>
            </control>
          </mc:Choice>
        </mc:AlternateContent>
        <mc:AlternateContent xmlns:mc="http://schemas.openxmlformats.org/markup-compatibility/2006">
          <mc:Choice Requires="x14">
            <control shapeId="1320" r:id="rId224" name="Check Box 296">
              <controlPr defaultSize="0" autoFill="0" autoLine="0" autoPict="0">
                <anchor moveWithCells="1">
                  <from>
                    <xdr:col>1</xdr:col>
                    <xdr:colOff>66675</xdr:colOff>
                    <xdr:row>567</xdr:row>
                    <xdr:rowOff>0</xdr:rowOff>
                  </from>
                  <to>
                    <xdr:col>1</xdr:col>
                    <xdr:colOff>981075</xdr:colOff>
                    <xdr:row>568</xdr:row>
                    <xdr:rowOff>0</xdr:rowOff>
                  </to>
                </anchor>
              </controlPr>
            </control>
          </mc:Choice>
        </mc:AlternateContent>
        <mc:AlternateContent xmlns:mc="http://schemas.openxmlformats.org/markup-compatibility/2006">
          <mc:Choice Requires="x14">
            <control shapeId="1321" r:id="rId225" name="Check Box 297">
              <controlPr defaultSize="0" autoFill="0" autoLine="0" autoPict="0">
                <anchor moveWithCells="1">
                  <from>
                    <xdr:col>1</xdr:col>
                    <xdr:colOff>66675</xdr:colOff>
                    <xdr:row>568</xdr:row>
                    <xdr:rowOff>0</xdr:rowOff>
                  </from>
                  <to>
                    <xdr:col>1</xdr:col>
                    <xdr:colOff>981075</xdr:colOff>
                    <xdr:row>569</xdr:row>
                    <xdr:rowOff>0</xdr:rowOff>
                  </to>
                </anchor>
              </controlPr>
            </control>
          </mc:Choice>
        </mc:AlternateContent>
        <mc:AlternateContent xmlns:mc="http://schemas.openxmlformats.org/markup-compatibility/2006">
          <mc:Choice Requires="x14">
            <control shapeId="1322" r:id="rId226" name="Check Box 298">
              <controlPr defaultSize="0" autoFill="0" autoLine="0" autoPict="0">
                <anchor moveWithCells="1">
                  <from>
                    <xdr:col>1</xdr:col>
                    <xdr:colOff>66675</xdr:colOff>
                    <xdr:row>569</xdr:row>
                    <xdr:rowOff>0</xdr:rowOff>
                  </from>
                  <to>
                    <xdr:col>1</xdr:col>
                    <xdr:colOff>981075</xdr:colOff>
                    <xdr:row>570</xdr:row>
                    <xdr:rowOff>0</xdr:rowOff>
                  </to>
                </anchor>
              </controlPr>
            </control>
          </mc:Choice>
        </mc:AlternateContent>
        <mc:AlternateContent xmlns:mc="http://schemas.openxmlformats.org/markup-compatibility/2006">
          <mc:Choice Requires="x14">
            <control shapeId="1323" r:id="rId227" name="Check Box 299">
              <controlPr defaultSize="0" autoFill="0" autoLine="0" autoPict="0">
                <anchor moveWithCells="1">
                  <from>
                    <xdr:col>1</xdr:col>
                    <xdr:colOff>66675</xdr:colOff>
                    <xdr:row>570</xdr:row>
                    <xdr:rowOff>0</xdr:rowOff>
                  </from>
                  <to>
                    <xdr:col>1</xdr:col>
                    <xdr:colOff>981075</xdr:colOff>
                    <xdr:row>571</xdr:row>
                    <xdr:rowOff>0</xdr:rowOff>
                  </to>
                </anchor>
              </controlPr>
            </control>
          </mc:Choice>
        </mc:AlternateContent>
        <mc:AlternateContent xmlns:mc="http://schemas.openxmlformats.org/markup-compatibility/2006">
          <mc:Choice Requires="x14">
            <control shapeId="1324" r:id="rId228" name="Check Box 300">
              <controlPr defaultSize="0" autoFill="0" autoLine="0" autoPict="0">
                <anchor moveWithCells="1">
                  <from>
                    <xdr:col>1</xdr:col>
                    <xdr:colOff>66675</xdr:colOff>
                    <xdr:row>571</xdr:row>
                    <xdr:rowOff>0</xdr:rowOff>
                  </from>
                  <to>
                    <xdr:col>1</xdr:col>
                    <xdr:colOff>981075</xdr:colOff>
                    <xdr:row>572</xdr:row>
                    <xdr:rowOff>0</xdr:rowOff>
                  </to>
                </anchor>
              </controlPr>
            </control>
          </mc:Choice>
        </mc:AlternateContent>
        <mc:AlternateContent xmlns:mc="http://schemas.openxmlformats.org/markup-compatibility/2006">
          <mc:Choice Requires="x14">
            <control shapeId="1325" r:id="rId229" name="Check Box 301">
              <controlPr defaultSize="0" autoFill="0" autoLine="0" autoPict="0">
                <anchor moveWithCells="1">
                  <from>
                    <xdr:col>1</xdr:col>
                    <xdr:colOff>66675</xdr:colOff>
                    <xdr:row>572</xdr:row>
                    <xdr:rowOff>0</xdr:rowOff>
                  </from>
                  <to>
                    <xdr:col>1</xdr:col>
                    <xdr:colOff>981075</xdr:colOff>
                    <xdr:row>573</xdr:row>
                    <xdr:rowOff>0</xdr:rowOff>
                  </to>
                </anchor>
              </controlPr>
            </control>
          </mc:Choice>
        </mc:AlternateContent>
        <mc:AlternateContent xmlns:mc="http://schemas.openxmlformats.org/markup-compatibility/2006">
          <mc:Choice Requires="x14">
            <control shapeId="1326" r:id="rId230" name="Check Box 302">
              <controlPr defaultSize="0" autoFill="0" autoLine="0" autoPict="0">
                <anchor moveWithCells="1">
                  <from>
                    <xdr:col>1</xdr:col>
                    <xdr:colOff>66675</xdr:colOff>
                    <xdr:row>573</xdr:row>
                    <xdr:rowOff>0</xdr:rowOff>
                  </from>
                  <to>
                    <xdr:col>1</xdr:col>
                    <xdr:colOff>981075</xdr:colOff>
                    <xdr:row>574</xdr:row>
                    <xdr:rowOff>0</xdr:rowOff>
                  </to>
                </anchor>
              </controlPr>
            </control>
          </mc:Choice>
        </mc:AlternateContent>
        <mc:AlternateContent xmlns:mc="http://schemas.openxmlformats.org/markup-compatibility/2006">
          <mc:Choice Requires="x14">
            <control shapeId="1327" r:id="rId231" name="Check Box 303">
              <controlPr defaultSize="0" autoFill="0" autoLine="0" autoPict="0">
                <anchor moveWithCells="1">
                  <from>
                    <xdr:col>1</xdr:col>
                    <xdr:colOff>66675</xdr:colOff>
                    <xdr:row>574</xdr:row>
                    <xdr:rowOff>0</xdr:rowOff>
                  </from>
                  <to>
                    <xdr:col>1</xdr:col>
                    <xdr:colOff>981075</xdr:colOff>
                    <xdr:row>575</xdr:row>
                    <xdr:rowOff>0</xdr:rowOff>
                  </to>
                </anchor>
              </controlPr>
            </control>
          </mc:Choice>
        </mc:AlternateContent>
        <mc:AlternateContent xmlns:mc="http://schemas.openxmlformats.org/markup-compatibility/2006">
          <mc:Choice Requires="x14">
            <control shapeId="1328" r:id="rId232" name="Check Box 304">
              <controlPr defaultSize="0" autoFill="0" autoLine="0" autoPict="0">
                <anchor moveWithCells="1">
                  <from>
                    <xdr:col>1</xdr:col>
                    <xdr:colOff>66675</xdr:colOff>
                    <xdr:row>575</xdr:row>
                    <xdr:rowOff>0</xdr:rowOff>
                  </from>
                  <to>
                    <xdr:col>1</xdr:col>
                    <xdr:colOff>981075</xdr:colOff>
                    <xdr:row>576</xdr:row>
                    <xdr:rowOff>0</xdr:rowOff>
                  </to>
                </anchor>
              </controlPr>
            </control>
          </mc:Choice>
        </mc:AlternateContent>
        <mc:AlternateContent xmlns:mc="http://schemas.openxmlformats.org/markup-compatibility/2006">
          <mc:Choice Requires="x14">
            <control shapeId="1329" r:id="rId233" name="Check Box 305">
              <controlPr defaultSize="0" autoFill="0" autoLine="0" autoPict="0">
                <anchor moveWithCells="1">
                  <from>
                    <xdr:col>1</xdr:col>
                    <xdr:colOff>66675</xdr:colOff>
                    <xdr:row>576</xdr:row>
                    <xdr:rowOff>0</xdr:rowOff>
                  </from>
                  <to>
                    <xdr:col>1</xdr:col>
                    <xdr:colOff>981075</xdr:colOff>
                    <xdr:row>577</xdr:row>
                    <xdr:rowOff>0</xdr:rowOff>
                  </to>
                </anchor>
              </controlPr>
            </control>
          </mc:Choice>
        </mc:AlternateContent>
        <mc:AlternateContent xmlns:mc="http://schemas.openxmlformats.org/markup-compatibility/2006">
          <mc:Choice Requires="x14">
            <control shapeId="1330" r:id="rId234" name="Check Box 306">
              <controlPr defaultSize="0" autoFill="0" autoLine="0" autoPict="0">
                <anchor moveWithCells="1">
                  <from>
                    <xdr:col>1</xdr:col>
                    <xdr:colOff>66675</xdr:colOff>
                    <xdr:row>558</xdr:row>
                    <xdr:rowOff>0</xdr:rowOff>
                  </from>
                  <to>
                    <xdr:col>1</xdr:col>
                    <xdr:colOff>885825</xdr:colOff>
                    <xdr:row>559</xdr:row>
                    <xdr:rowOff>0</xdr:rowOff>
                  </to>
                </anchor>
              </controlPr>
            </control>
          </mc:Choice>
        </mc:AlternateContent>
        <mc:AlternateContent xmlns:mc="http://schemas.openxmlformats.org/markup-compatibility/2006">
          <mc:Choice Requires="x14">
            <control shapeId="1331" r:id="rId235" name="Check Box 307">
              <controlPr defaultSize="0" autoFill="0" autoLine="0" autoPict="0">
                <anchor moveWithCells="1">
                  <from>
                    <xdr:col>1</xdr:col>
                    <xdr:colOff>66675</xdr:colOff>
                    <xdr:row>561</xdr:row>
                    <xdr:rowOff>0</xdr:rowOff>
                  </from>
                  <to>
                    <xdr:col>1</xdr:col>
                    <xdr:colOff>885825</xdr:colOff>
                    <xdr:row>562</xdr:row>
                    <xdr:rowOff>0</xdr:rowOff>
                  </to>
                </anchor>
              </controlPr>
            </control>
          </mc:Choice>
        </mc:AlternateContent>
        <mc:AlternateContent xmlns:mc="http://schemas.openxmlformats.org/markup-compatibility/2006">
          <mc:Choice Requires="x14">
            <control shapeId="1332" r:id="rId236" name="Check Box 308">
              <controlPr defaultSize="0" autoFill="0" autoLine="0" autoPict="0">
                <anchor moveWithCells="1">
                  <from>
                    <xdr:col>1</xdr:col>
                    <xdr:colOff>66675</xdr:colOff>
                    <xdr:row>579</xdr:row>
                    <xdr:rowOff>0</xdr:rowOff>
                  </from>
                  <to>
                    <xdr:col>1</xdr:col>
                    <xdr:colOff>981075</xdr:colOff>
                    <xdr:row>580</xdr:row>
                    <xdr:rowOff>0</xdr:rowOff>
                  </to>
                </anchor>
              </controlPr>
            </control>
          </mc:Choice>
        </mc:AlternateContent>
        <mc:AlternateContent xmlns:mc="http://schemas.openxmlformats.org/markup-compatibility/2006">
          <mc:Choice Requires="x14">
            <control shapeId="1333" r:id="rId237" name="Check Box 309">
              <controlPr defaultSize="0" autoFill="0" autoLine="0" autoPict="0">
                <anchor moveWithCells="1">
                  <from>
                    <xdr:col>1</xdr:col>
                    <xdr:colOff>66675</xdr:colOff>
                    <xdr:row>582</xdr:row>
                    <xdr:rowOff>0</xdr:rowOff>
                  </from>
                  <to>
                    <xdr:col>1</xdr:col>
                    <xdr:colOff>962025</xdr:colOff>
                    <xdr:row>583</xdr:row>
                    <xdr:rowOff>0</xdr:rowOff>
                  </to>
                </anchor>
              </controlPr>
            </control>
          </mc:Choice>
        </mc:AlternateContent>
        <mc:AlternateContent xmlns:mc="http://schemas.openxmlformats.org/markup-compatibility/2006">
          <mc:Choice Requires="x14">
            <control shapeId="1334" r:id="rId238" name="Check Box 310">
              <controlPr defaultSize="0" autoFill="0" autoLine="0" autoPict="0">
                <anchor moveWithCells="1">
                  <from>
                    <xdr:col>1</xdr:col>
                    <xdr:colOff>66675</xdr:colOff>
                    <xdr:row>583</xdr:row>
                    <xdr:rowOff>0</xdr:rowOff>
                  </from>
                  <to>
                    <xdr:col>1</xdr:col>
                    <xdr:colOff>962025</xdr:colOff>
                    <xdr:row>584</xdr:row>
                    <xdr:rowOff>0</xdr:rowOff>
                  </to>
                </anchor>
              </controlPr>
            </control>
          </mc:Choice>
        </mc:AlternateContent>
        <mc:AlternateContent xmlns:mc="http://schemas.openxmlformats.org/markup-compatibility/2006">
          <mc:Choice Requires="x14">
            <control shapeId="1335" r:id="rId239" name="Check Box 311">
              <controlPr defaultSize="0" autoFill="0" autoLine="0" autoPict="0">
                <anchor moveWithCells="1">
                  <from>
                    <xdr:col>1</xdr:col>
                    <xdr:colOff>66675</xdr:colOff>
                    <xdr:row>584</xdr:row>
                    <xdr:rowOff>0</xdr:rowOff>
                  </from>
                  <to>
                    <xdr:col>1</xdr:col>
                    <xdr:colOff>962025</xdr:colOff>
                    <xdr:row>585</xdr:row>
                    <xdr:rowOff>0</xdr:rowOff>
                  </to>
                </anchor>
              </controlPr>
            </control>
          </mc:Choice>
        </mc:AlternateContent>
        <mc:AlternateContent xmlns:mc="http://schemas.openxmlformats.org/markup-compatibility/2006">
          <mc:Choice Requires="x14">
            <control shapeId="1336" r:id="rId240" name="Check Box 312">
              <controlPr defaultSize="0" autoFill="0" autoLine="0" autoPict="0">
                <anchor moveWithCells="1">
                  <from>
                    <xdr:col>1</xdr:col>
                    <xdr:colOff>66675</xdr:colOff>
                    <xdr:row>585</xdr:row>
                    <xdr:rowOff>0</xdr:rowOff>
                  </from>
                  <to>
                    <xdr:col>1</xdr:col>
                    <xdr:colOff>962025</xdr:colOff>
                    <xdr:row>586</xdr:row>
                    <xdr:rowOff>0</xdr:rowOff>
                  </to>
                </anchor>
              </controlPr>
            </control>
          </mc:Choice>
        </mc:AlternateContent>
        <mc:AlternateContent xmlns:mc="http://schemas.openxmlformats.org/markup-compatibility/2006">
          <mc:Choice Requires="x14">
            <control shapeId="1337" r:id="rId241" name="Check Box 313">
              <controlPr defaultSize="0" autoFill="0" autoLine="0" autoPict="0">
                <anchor moveWithCells="1">
                  <from>
                    <xdr:col>1</xdr:col>
                    <xdr:colOff>66675</xdr:colOff>
                    <xdr:row>586</xdr:row>
                    <xdr:rowOff>0</xdr:rowOff>
                  </from>
                  <to>
                    <xdr:col>1</xdr:col>
                    <xdr:colOff>962025</xdr:colOff>
                    <xdr:row>587</xdr:row>
                    <xdr:rowOff>0</xdr:rowOff>
                  </to>
                </anchor>
              </controlPr>
            </control>
          </mc:Choice>
        </mc:AlternateContent>
        <mc:AlternateContent xmlns:mc="http://schemas.openxmlformats.org/markup-compatibility/2006">
          <mc:Choice Requires="x14">
            <control shapeId="1338" r:id="rId242" name="Check Box 314">
              <controlPr defaultSize="0" autoFill="0" autoLine="0" autoPict="0">
                <anchor moveWithCells="1">
                  <from>
                    <xdr:col>1</xdr:col>
                    <xdr:colOff>66675</xdr:colOff>
                    <xdr:row>587</xdr:row>
                    <xdr:rowOff>0</xdr:rowOff>
                  </from>
                  <to>
                    <xdr:col>1</xdr:col>
                    <xdr:colOff>962025</xdr:colOff>
                    <xdr:row>588</xdr:row>
                    <xdr:rowOff>0</xdr:rowOff>
                  </to>
                </anchor>
              </controlPr>
            </control>
          </mc:Choice>
        </mc:AlternateContent>
        <mc:AlternateContent xmlns:mc="http://schemas.openxmlformats.org/markup-compatibility/2006">
          <mc:Choice Requires="x14">
            <control shapeId="1339" r:id="rId243" name="Check Box 315">
              <controlPr defaultSize="0" autoFill="0" autoLine="0" autoPict="0">
                <anchor moveWithCells="1">
                  <from>
                    <xdr:col>1</xdr:col>
                    <xdr:colOff>66675</xdr:colOff>
                    <xdr:row>588</xdr:row>
                    <xdr:rowOff>0</xdr:rowOff>
                  </from>
                  <to>
                    <xdr:col>1</xdr:col>
                    <xdr:colOff>962025</xdr:colOff>
                    <xdr:row>589</xdr:row>
                    <xdr:rowOff>0</xdr:rowOff>
                  </to>
                </anchor>
              </controlPr>
            </control>
          </mc:Choice>
        </mc:AlternateContent>
        <mc:AlternateContent xmlns:mc="http://schemas.openxmlformats.org/markup-compatibility/2006">
          <mc:Choice Requires="x14">
            <control shapeId="1340" r:id="rId244" name="Check Box 316">
              <controlPr defaultSize="0" autoFill="0" autoLine="0" autoPict="0">
                <anchor moveWithCells="1">
                  <from>
                    <xdr:col>1</xdr:col>
                    <xdr:colOff>66675</xdr:colOff>
                    <xdr:row>589</xdr:row>
                    <xdr:rowOff>0</xdr:rowOff>
                  </from>
                  <to>
                    <xdr:col>1</xdr:col>
                    <xdr:colOff>962025</xdr:colOff>
                    <xdr:row>590</xdr:row>
                    <xdr:rowOff>0</xdr:rowOff>
                  </to>
                </anchor>
              </controlPr>
            </control>
          </mc:Choice>
        </mc:AlternateContent>
        <mc:AlternateContent xmlns:mc="http://schemas.openxmlformats.org/markup-compatibility/2006">
          <mc:Choice Requires="x14">
            <control shapeId="1341" r:id="rId245" name="Check Box 317">
              <controlPr defaultSize="0" autoFill="0" autoLine="0" autoPict="0">
                <anchor moveWithCells="1">
                  <from>
                    <xdr:col>1</xdr:col>
                    <xdr:colOff>66675</xdr:colOff>
                    <xdr:row>590</xdr:row>
                    <xdr:rowOff>0</xdr:rowOff>
                  </from>
                  <to>
                    <xdr:col>1</xdr:col>
                    <xdr:colOff>962025</xdr:colOff>
                    <xdr:row>591</xdr:row>
                    <xdr:rowOff>0</xdr:rowOff>
                  </to>
                </anchor>
              </controlPr>
            </control>
          </mc:Choice>
        </mc:AlternateContent>
        <mc:AlternateContent xmlns:mc="http://schemas.openxmlformats.org/markup-compatibility/2006">
          <mc:Choice Requires="x14">
            <control shapeId="1342" r:id="rId246" name="Check Box 318">
              <controlPr defaultSize="0" autoFill="0" autoLine="0" autoPict="0">
                <anchor moveWithCells="1">
                  <from>
                    <xdr:col>1</xdr:col>
                    <xdr:colOff>66675</xdr:colOff>
                    <xdr:row>591</xdr:row>
                    <xdr:rowOff>0</xdr:rowOff>
                  </from>
                  <to>
                    <xdr:col>1</xdr:col>
                    <xdr:colOff>962025</xdr:colOff>
                    <xdr:row>592</xdr:row>
                    <xdr:rowOff>0</xdr:rowOff>
                  </to>
                </anchor>
              </controlPr>
            </control>
          </mc:Choice>
        </mc:AlternateContent>
        <mc:AlternateContent xmlns:mc="http://schemas.openxmlformats.org/markup-compatibility/2006">
          <mc:Choice Requires="x14">
            <control shapeId="1343" r:id="rId247" name="Check Box 319">
              <controlPr defaultSize="0" autoFill="0" autoLine="0" autoPict="0">
                <anchor moveWithCells="1">
                  <from>
                    <xdr:col>1</xdr:col>
                    <xdr:colOff>66675</xdr:colOff>
                    <xdr:row>594</xdr:row>
                    <xdr:rowOff>0</xdr:rowOff>
                  </from>
                  <to>
                    <xdr:col>1</xdr:col>
                    <xdr:colOff>962025</xdr:colOff>
                    <xdr:row>595</xdr:row>
                    <xdr:rowOff>0</xdr:rowOff>
                  </to>
                </anchor>
              </controlPr>
            </control>
          </mc:Choice>
        </mc:AlternateContent>
        <mc:AlternateContent xmlns:mc="http://schemas.openxmlformats.org/markup-compatibility/2006">
          <mc:Choice Requires="x14">
            <control shapeId="1344" r:id="rId248" name="Check Box 320">
              <controlPr defaultSize="0" autoFill="0" autoLine="0" autoPict="0">
                <anchor moveWithCells="1">
                  <from>
                    <xdr:col>1</xdr:col>
                    <xdr:colOff>66675</xdr:colOff>
                    <xdr:row>595</xdr:row>
                    <xdr:rowOff>0</xdr:rowOff>
                  </from>
                  <to>
                    <xdr:col>1</xdr:col>
                    <xdr:colOff>962025</xdr:colOff>
                    <xdr:row>596</xdr:row>
                    <xdr:rowOff>0</xdr:rowOff>
                  </to>
                </anchor>
              </controlPr>
            </control>
          </mc:Choice>
        </mc:AlternateContent>
        <mc:AlternateContent xmlns:mc="http://schemas.openxmlformats.org/markup-compatibility/2006">
          <mc:Choice Requires="x14">
            <control shapeId="1345" r:id="rId249" name="Check Box 321">
              <controlPr defaultSize="0" autoFill="0" autoLine="0" autoPict="0">
                <anchor moveWithCells="1">
                  <from>
                    <xdr:col>1</xdr:col>
                    <xdr:colOff>66675</xdr:colOff>
                    <xdr:row>596</xdr:row>
                    <xdr:rowOff>0</xdr:rowOff>
                  </from>
                  <to>
                    <xdr:col>1</xdr:col>
                    <xdr:colOff>962025</xdr:colOff>
                    <xdr:row>597</xdr:row>
                    <xdr:rowOff>0</xdr:rowOff>
                  </to>
                </anchor>
              </controlPr>
            </control>
          </mc:Choice>
        </mc:AlternateContent>
        <mc:AlternateContent xmlns:mc="http://schemas.openxmlformats.org/markup-compatibility/2006">
          <mc:Choice Requires="x14">
            <control shapeId="1346" r:id="rId250" name="Check Box 322">
              <controlPr defaultSize="0" autoFill="0" autoLine="0" autoPict="0">
                <anchor moveWithCells="1">
                  <from>
                    <xdr:col>1</xdr:col>
                    <xdr:colOff>66675</xdr:colOff>
                    <xdr:row>597</xdr:row>
                    <xdr:rowOff>0</xdr:rowOff>
                  </from>
                  <to>
                    <xdr:col>1</xdr:col>
                    <xdr:colOff>962025</xdr:colOff>
                    <xdr:row>598</xdr:row>
                    <xdr:rowOff>0</xdr:rowOff>
                  </to>
                </anchor>
              </controlPr>
            </control>
          </mc:Choice>
        </mc:AlternateContent>
        <mc:AlternateContent xmlns:mc="http://schemas.openxmlformats.org/markup-compatibility/2006">
          <mc:Choice Requires="x14">
            <control shapeId="1347" r:id="rId251" name="Check Box 323">
              <controlPr defaultSize="0" autoFill="0" autoLine="0" autoPict="0">
                <anchor moveWithCells="1">
                  <from>
                    <xdr:col>1</xdr:col>
                    <xdr:colOff>66675</xdr:colOff>
                    <xdr:row>598</xdr:row>
                    <xdr:rowOff>0</xdr:rowOff>
                  </from>
                  <to>
                    <xdr:col>1</xdr:col>
                    <xdr:colOff>962025</xdr:colOff>
                    <xdr:row>599</xdr:row>
                    <xdr:rowOff>0</xdr:rowOff>
                  </to>
                </anchor>
              </controlPr>
            </control>
          </mc:Choice>
        </mc:AlternateContent>
        <mc:AlternateContent xmlns:mc="http://schemas.openxmlformats.org/markup-compatibility/2006">
          <mc:Choice Requires="x14">
            <control shapeId="1348" r:id="rId252" name="Check Box 324">
              <controlPr defaultSize="0" autoFill="0" autoLine="0" autoPict="0">
                <anchor moveWithCells="1">
                  <from>
                    <xdr:col>1</xdr:col>
                    <xdr:colOff>66675</xdr:colOff>
                    <xdr:row>599</xdr:row>
                    <xdr:rowOff>0</xdr:rowOff>
                  </from>
                  <to>
                    <xdr:col>1</xdr:col>
                    <xdr:colOff>962025</xdr:colOff>
                    <xdr:row>600</xdr:row>
                    <xdr:rowOff>0</xdr:rowOff>
                  </to>
                </anchor>
              </controlPr>
            </control>
          </mc:Choice>
        </mc:AlternateContent>
        <mc:AlternateContent xmlns:mc="http://schemas.openxmlformats.org/markup-compatibility/2006">
          <mc:Choice Requires="x14">
            <control shapeId="1349" r:id="rId253" name="Check Box 325">
              <controlPr defaultSize="0" autoFill="0" autoLine="0" autoPict="0">
                <anchor moveWithCells="1">
                  <from>
                    <xdr:col>1</xdr:col>
                    <xdr:colOff>66675</xdr:colOff>
                    <xdr:row>600</xdr:row>
                    <xdr:rowOff>0</xdr:rowOff>
                  </from>
                  <to>
                    <xdr:col>1</xdr:col>
                    <xdr:colOff>962025</xdr:colOff>
                    <xdr:row>601</xdr:row>
                    <xdr:rowOff>0</xdr:rowOff>
                  </to>
                </anchor>
              </controlPr>
            </control>
          </mc:Choice>
        </mc:AlternateContent>
        <mc:AlternateContent xmlns:mc="http://schemas.openxmlformats.org/markup-compatibility/2006">
          <mc:Choice Requires="x14">
            <control shapeId="1350" r:id="rId254" name="Check Box 326">
              <controlPr defaultSize="0" autoFill="0" autoLine="0" autoPict="0">
                <anchor moveWithCells="1">
                  <from>
                    <xdr:col>1</xdr:col>
                    <xdr:colOff>66675</xdr:colOff>
                    <xdr:row>601</xdr:row>
                    <xdr:rowOff>0</xdr:rowOff>
                  </from>
                  <to>
                    <xdr:col>1</xdr:col>
                    <xdr:colOff>962025</xdr:colOff>
                    <xdr:row>602</xdr:row>
                    <xdr:rowOff>0</xdr:rowOff>
                  </to>
                </anchor>
              </controlPr>
            </control>
          </mc:Choice>
        </mc:AlternateContent>
        <mc:AlternateContent xmlns:mc="http://schemas.openxmlformats.org/markup-compatibility/2006">
          <mc:Choice Requires="x14">
            <control shapeId="1351" r:id="rId255" name="Check Box 327">
              <controlPr defaultSize="0" autoFill="0" autoLine="0" autoPict="0">
                <anchor moveWithCells="1">
                  <from>
                    <xdr:col>1</xdr:col>
                    <xdr:colOff>66675</xdr:colOff>
                    <xdr:row>602</xdr:row>
                    <xdr:rowOff>0</xdr:rowOff>
                  </from>
                  <to>
                    <xdr:col>1</xdr:col>
                    <xdr:colOff>962025</xdr:colOff>
                    <xdr:row>603</xdr:row>
                    <xdr:rowOff>0</xdr:rowOff>
                  </to>
                </anchor>
              </controlPr>
            </control>
          </mc:Choice>
        </mc:AlternateContent>
        <mc:AlternateContent xmlns:mc="http://schemas.openxmlformats.org/markup-compatibility/2006">
          <mc:Choice Requires="x14">
            <control shapeId="1352" r:id="rId256" name="Check Box 328">
              <controlPr defaultSize="0" autoFill="0" autoLine="0" autoPict="0">
                <anchor moveWithCells="1">
                  <from>
                    <xdr:col>1</xdr:col>
                    <xdr:colOff>66675</xdr:colOff>
                    <xdr:row>603</xdr:row>
                    <xdr:rowOff>0</xdr:rowOff>
                  </from>
                  <to>
                    <xdr:col>1</xdr:col>
                    <xdr:colOff>962025</xdr:colOff>
                    <xdr:row>604</xdr:row>
                    <xdr:rowOff>0</xdr:rowOff>
                  </to>
                </anchor>
              </controlPr>
            </control>
          </mc:Choice>
        </mc:AlternateContent>
        <mc:AlternateContent xmlns:mc="http://schemas.openxmlformats.org/markup-compatibility/2006">
          <mc:Choice Requires="x14">
            <control shapeId="1353" r:id="rId257" name="Check Box 329">
              <controlPr defaultSize="0" autoFill="0" autoLine="0" autoPict="0">
                <anchor moveWithCells="1">
                  <from>
                    <xdr:col>1</xdr:col>
                    <xdr:colOff>66675</xdr:colOff>
                    <xdr:row>604</xdr:row>
                    <xdr:rowOff>0</xdr:rowOff>
                  </from>
                  <to>
                    <xdr:col>1</xdr:col>
                    <xdr:colOff>962025</xdr:colOff>
                    <xdr:row>605</xdr:row>
                    <xdr:rowOff>0</xdr:rowOff>
                  </to>
                </anchor>
              </controlPr>
            </control>
          </mc:Choice>
        </mc:AlternateContent>
        <mc:AlternateContent xmlns:mc="http://schemas.openxmlformats.org/markup-compatibility/2006">
          <mc:Choice Requires="x14">
            <control shapeId="1354" r:id="rId258" name="Check Box 330">
              <controlPr defaultSize="0" autoFill="0" autoLine="0" autoPict="0">
                <anchor moveWithCells="1">
                  <from>
                    <xdr:col>1</xdr:col>
                    <xdr:colOff>66675</xdr:colOff>
                    <xdr:row>605</xdr:row>
                    <xdr:rowOff>0</xdr:rowOff>
                  </from>
                  <to>
                    <xdr:col>1</xdr:col>
                    <xdr:colOff>962025</xdr:colOff>
                    <xdr:row>606</xdr:row>
                    <xdr:rowOff>0</xdr:rowOff>
                  </to>
                </anchor>
              </controlPr>
            </control>
          </mc:Choice>
        </mc:AlternateContent>
        <mc:AlternateContent xmlns:mc="http://schemas.openxmlformats.org/markup-compatibility/2006">
          <mc:Choice Requires="x14">
            <control shapeId="1355" r:id="rId259" name="Check Box 331">
              <controlPr defaultSize="0" autoFill="0" autoLine="0" autoPict="0">
                <anchor moveWithCells="1">
                  <from>
                    <xdr:col>1</xdr:col>
                    <xdr:colOff>66675</xdr:colOff>
                    <xdr:row>606</xdr:row>
                    <xdr:rowOff>0</xdr:rowOff>
                  </from>
                  <to>
                    <xdr:col>1</xdr:col>
                    <xdr:colOff>962025</xdr:colOff>
                    <xdr:row>607</xdr:row>
                    <xdr:rowOff>0</xdr:rowOff>
                  </to>
                </anchor>
              </controlPr>
            </control>
          </mc:Choice>
        </mc:AlternateContent>
        <mc:AlternateContent xmlns:mc="http://schemas.openxmlformats.org/markup-compatibility/2006">
          <mc:Choice Requires="x14">
            <control shapeId="1356" r:id="rId260" name="Check Box 332">
              <controlPr defaultSize="0" autoFill="0" autoLine="0" autoPict="0">
                <anchor moveWithCells="1">
                  <from>
                    <xdr:col>1</xdr:col>
                    <xdr:colOff>66675</xdr:colOff>
                    <xdr:row>607</xdr:row>
                    <xdr:rowOff>0</xdr:rowOff>
                  </from>
                  <to>
                    <xdr:col>1</xdr:col>
                    <xdr:colOff>962025</xdr:colOff>
                    <xdr:row>608</xdr:row>
                    <xdr:rowOff>0</xdr:rowOff>
                  </to>
                </anchor>
              </controlPr>
            </control>
          </mc:Choice>
        </mc:AlternateContent>
        <mc:AlternateContent xmlns:mc="http://schemas.openxmlformats.org/markup-compatibility/2006">
          <mc:Choice Requires="x14">
            <control shapeId="1357" r:id="rId261" name="Check Box 333">
              <controlPr defaultSize="0" autoFill="0" autoLine="0" autoPict="0">
                <anchor moveWithCells="1">
                  <from>
                    <xdr:col>1</xdr:col>
                    <xdr:colOff>66675</xdr:colOff>
                    <xdr:row>608</xdr:row>
                    <xdr:rowOff>0</xdr:rowOff>
                  </from>
                  <to>
                    <xdr:col>1</xdr:col>
                    <xdr:colOff>962025</xdr:colOff>
                    <xdr:row>609</xdr:row>
                    <xdr:rowOff>0</xdr:rowOff>
                  </to>
                </anchor>
              </controlPr>
            </control>
          </mc:Choice>
        </mc:AlternateContent>
        <mc:AlternateContent xmlns:mc="http://schemas.openxmlformats.org/markup-compatibility/2006">
          <mc:Choice Requires="x14">
            <control shapeId="1358" r:id="rId262" name="Check Box 334">
              <controlPr defaultSize="0" autoFill="0" autoLine="0" autoPict="0">
                <anchor moveWithCells="1">
                  <from>
                    <xdr:col>1</xdr:col>
                    <xdr:colOff>66675</xdr:colOff>
                    <xdr:row>612</xdr:row>
                    <xdr:rowOff>0</xdr:rowOff>
                  </from>
                  <to>
                    <xdr:col>1</xdr:col>
                    <xdr:colOff>962025</xdr:colOff>
                    <xdr:row>613</xdr:row>
                    <xdr:rowOff>0</xdr:rowOff>
                  </to>
                </anchor>
              </controlPr>
            </control>
          </mc:Choice>
        </mc:AlternateContent>
        <mc:AlternateContent xmlns:mc="http://schemas.openxmlformats.org/markup-compatibility/2006">
          <mc:Choice Requires="x14">
            <control shapeId="1359" r:id="rId263" name="Check Box 335">
              <controlPr defaultSize="0" autoFill="0" autoLine="0" autoPict="0">
                <anchor moveWithCells="1">
                  <from>
                    <xdr:col>1</xdr:col>
                    <xdr:colOff>66675</xdr:colOff>
                    <xdr:row>613</xdr:row>
                    <xdr:rowOff>0</xdr:rowOff>
                  </from>
                  <to>
                    <xdr:col>1</xdr:col>
                    <xdr:colOff>962025</xdr:colOff>
                    <xdr:row>614</xdr:row>
                    <xdr:rowOff>0</xdr:rowOff>
                  </to>
                </anchor>
              </controlPr>
            </control>
          </mc:Choice>
        </mc:AlternateContent>
        <mc:AlternateContent xmlns:mc="http://schemas.openxmlformats.org/markup-compatibility/2006">
          <mc:Choice Requires="x14">
            <control shapeId="1360" r:id="rId264" name="Check Box 336">
              <controlPr defaultSize="0" autoFill="0" autoLine="0" autoPict="0">
                <anchor moveWithCells="1">
                  <from>
                    <xdr:col>1</xdr:col>
                    <xdr:colOff>66675</xdr:colOff>
                    <xdr:row>616</xdr:row>
                    <xdr:rowOff>0</xdr:rowOff>
                  </from>
                  <to>
                    <xdr:col>1</xdr:col>
                    <xdr:colOff>885825</xdr:colOff>
                    <xdr:row>617</xdr:row>
                    <xdr:rowOff>0</xdr:rowOff>
                  </to>
                </anchor>
              </controlPr>
            </control>
          </mc:Choice>
        </mc:AlternateContent>
        <mc:AlternateContent xmlns:mc="http://schemas.openxmlformats.org/markup-compatibility/2006">
          <mc:Choice Requires="x14">
            <control shapeId="1361" r:id="rId265" name="Check Box 337">
              <controlPr defaultSize="0" autoFill="0" autoLine="0" autoPict="0">
                <anchor moveWithCells="1">
                  <from>
                    <xdr:col>1</xdr:col>
                    <xdr:colOff>66675</xdr:colOff>
                    <xdr:row>619</xdr:row>
                    <xdr:rowOff>0</xdr:rowOff>
                  </from>
                  <to>
                    <xdr:col>1</xdr:col>
                    <xdr:colOff>885825</xdr:colOff>
                    <xdr:row>620</xdr:row>
                    <xdr:rowOff>0</xdr:rowOff>
                  </to>
                </anchor>
              </controlPr>
            </control>
          </mc:Choice>
        </mc:AlternateContent>
        <mc:AlternateContent xmlns:mc="http://schemas.openxmlformats.org/markup-compatibility/2006">
          <mc:Choice Requires="x14">
            <control shapeId="1362" r:id="rId266" name="Check Box 338">
              <controlPr defaultSize="0" autoFill="0" autoLine="0" autoPict="0">
                <anchor moveWithCells="1">
                  <from>
                    <xdr:col>1</xdr:col>
                    <xdr:colOff>66675</xdr:colOff>
                    <xdr:row>619</xdr:row>
                    <xdr:rowOff>0</xdr:rowOff>
                  </from>
                  <to>
                    <xdr:col>1</xdr:col>
                    <xdr:colOff>885825</xdr:colOff>
                    <xdr:row>620</xdr:row>
                    <xdr:rowOff>0</xdr:rowOff>
                  </to>
                </anchor>
              </controlPr>
            </control>
          </mc:Choice>
        </mc:AlternateContent>
        <mc:AlternateContent xmlns:mc="http://schemas.openxmlformats.org/markup-compatibility/2006">
          <mc:Choice Requires="x14">
            <control shapeId="1363" r:id="rId267" name="Check Box 339">
              <controlPr defaultSize="0" autoFill="0" autoLine="0" autoPict="0">
                <anchor moveWithCells="1">
                  <from>
                    <xdr:col>1</xdr:col>
                    <xdr:colOff>66675</xdr:colOff>
                    <xdr:row>622</xdr:row>
                    <xdr:rowOff>0</xdr:rowOff>
                  </from>
                  <to>
                    <xdr:col>1</xdr:col>
                    <xdr:colOff>885825</xdr:colOff>
                    <xdr:row>623</xdr:row>
                    <xdr:rowOff>0</xdr:rowOff>
                  </to>
                </anchor>
              </controlPr>
            </control>
          </mc:Choice>
        </mc:AlternateContent>
        <mc:AlternateContent xmlns:mc="http://schemas.openxmlformats.org/markup-compatibility/2006">
          <mc:Choice Requires="x14">
            <control shapeId="1364" r:id="rId268" name="Check Box 340">
              <controlPr defaultSize="0" autoFill="0" autoLine="0" autoPict="0">
                <anchor moveWithCells="1">
                  <from>
                    <xdr:col>1</xdr:col>
                    <xdr:colOff>66675</xdr:colOff>
                    <xdr:row>622</xdr:row>
                    <xdr:rowOff>0</xdr:rowOff>
                  </from>
                  <to>
                    <xdr:col>1</xdr:col>
                    <xdr:colOff>885825</xdr:colOff>
                    <xdr:row>623</xdr:row>
                    <xdr:rowOff>0</xdr:rowOff>
                  </to>
                </anchor>
              </controlPr>
            </control>
          </mc:Choice>
        </mc:AlternateContent>
        <mc:AlternateContent xmlns:mc="http://schemas.openxmlformats.org/markup-compatibility/2006">
          <mc:Choice Requires="x14">
            <control shapeId="1365" r:id="rId269" name="Check Box 341">
              <controlPr defaultSize="0" autoFill="0" autoLine="0" autoPict="0">
                <anchor moveWithCells="1">
                  <from>
                    <xdr:col>1</xdr:col>
                    <xdr:colOff>66675</xdr:colOff>
                    <xdr:row>625</xdr:row>
                    <xdr:rowOff>0</xdr:rowOff>
                  </from>
                  <to>
                    <xdr:col>1</xdr:col>
                    <xdr:colOff>885825</xdr:colOff>
                    <xdr:row>626</xdr:row>
                    <xdr:rowOff>0</xdr:rowOff>
                  </to>
                </anchor>
              </controlPr>
            </control>
          </mc:Choice>
        </mc:AlternateContent>
        <mc:AlternateContent xmlns:mc="http://schemas.openxmlformats.org/markup-compatibility/2006">
          <mc:Choice Requires="x14">
            <control shapeId="1366" r:id="rId270" name="Check Box 342">
              <controlPr defaultSize="0" autoFill="0" autoLine="0" autoPict="0">
                <anchor moveWithCells="1">
                  <from>
                    <xdr:col>1</xdr:col>
                    <xdr:colOff>66675</xdr:colOff>
                    <xdr:row>625</xdr:row>
                    <xdr:rowOff>0</xdr:rowOff>
                  </from>
                  <to>
                    <xdr:col>1</xdr:col>
                    <xdr:colOff>885825</xdr:colOff>
                    <xdr:row>626</xdr:row>
                    <xdr:rowOff>0</xdr:rowOff>
                  </to>
                </anchor>
              </controlPr>
            </control>
          </mc:Choice>
        </mc:AlternateContent>
        <mc:AlternateContent xmlns:mc="http://schemas.openxmlformats.org/markup-compatibility/2006">
          <mc:Choice Requires="x14">
            <control shapeId="1367" r:id="rId271" name="Check Box 343">
              <controlPr defaultSize="0" autoFill="0" autoLine="0" autoPict="0">
                <anchor moveWithCells="1">
                  <from>
                    <xdr:col>1</xdr:col>
                    <xdr:colOff>66675</xdr:colOff>
                    <xdr:row>628</xdr:row>
                    <xdr:rowOff>0</xdr:rowOff>
                  </from>
                  <to>
                    <xdr:col>1</xdr:col>
                    <xdr:colOff>885825</xdr:colOff>
                    <xdr:row>629</xdr:row>
                    <xdr:rowOff>0</xdr:rowOff>
                  </to>
                </anchor>
              </controlPr>
            </control>
          </mc:Choice>
        </mc:AlternateContent>
        <mc:AlternateContent xmlns:mc="http://schemas.openxmlformats.org/markup-compatibility/2006">
          <mc:Choice Requires="x14">
            <control shapeId="1368" r:id="rId272" name="Check Box 344">
              <controlPr defaultSize="0" autoFill="0" autoLine="0" autoPict="0">
                <anchor moveWithCells="1">
                  <from>
                    <xdr:col>1</xdr:col>
                    <xdr:colOff>66675</xdr:colOff>
                    <xdr:row>628</xdr:row>
                    <xdr:rowOff>0</xdr:rowOff>
                  </from>
                  <to>
                    <xdr:col>1</xdr:col>
                    <xdr:colOff>885825</xdr:colOff>
                    <xdr:row>629</xdr:row>
                    <xdr:rowOff>0</xdr:rowOff>
                  </to>
                </anchor>
              </controlPr>
            </control>
          </mc:Choice>
        </mc:AlternateContent>
        <mc:AlternateContent xmlns:mc="http://schemas.openxmlformats.org/markup-compatibility/2006">
          <mc:Choice Requires="x14">
            <control shapeId="1369" r:id="rId273" name="Check Box 345">
              <controlPr defaultSize="0" autoFill="0" autoLine="0" autoPict="0">
                <anchor moveWithCells="1">
                  <from>
                    <xdr:col>1</xdr:col>
                    <xdr:colOff>66675</xdr:colOff>
                    <xdr:row>631</xdr:row>
                    <xdr:rowOff>0</xdr:rowOff>
                  </from>
                  <to>
                    <xdr:col>1</xdr:col>
                    <xdr:colOff>885825</xdr:colOff>
                    <xdr:row>632</xdr:row>
                    <xdr:rowOff>0</xdr:rowOff>
                  </to>
                </anchor>
              </controlPr>
            </control>
          </mc:Choice>
        </mc:AlternateContent>
        <mc:AlternateContent xmlns:mc="http://schemas.openxmlformats.org/markup-compatibility/2006">
          <mc:Choice Requires="x14">
            <control shapeId="1370" r:id="rId274" name="Check Box 346">
              <controlPr defaultSize="0" autoFill="0" autoLine="0" autoPict="0">
                <anchor moveWithCells="1">
                  <from>
                    <xdr:col>1</xdr:col>
                    <xdr:colOff>66675</xdr:colOff>
                    <xdr:row>634</xdr:row>
                    <xdr:rowOff>0</xdr:rowOff>
                  </from>
                  <to>
                    <xdr:col>1</xdr:col>
                    <xdr:colOff>885825</xdr:colOff>
                    <xdr:row>635</xdr:row>
                    <xdr:rowOff>0</xdr:rowOff>
                  </to>
                </anchor>
              </controlPr>
            </control>
          </mc:Choice>
        </mc:AlternateContent>
        <mc:AlternateContent xmlns:mc="http://schemas.openxmlformats.org/markup-compatibility/2006">
          <mc:Choice Requires="x14">
            <control shapeId="1371" r:id="rId275" name="Check Box 347">
              <controlPr defaultSize="0" autoFill="0" autoLine="0" autoPict="0">
                <anchor moveWithCells="1">
                  <from>
                    <xdr:col>1</xdr:col>
                    <xdr:colOff>66675</xdr:colOff>
                    <xdr:row>634</xdr:row>
                    <xdr:rowOff>0</xdr:rowOff>
                  </from>
                  <to>
                    <xdr:col>1</xdr:col>
                    <xdr:colOff>885825</xdr:colOff>
                    <xdr:row>635</xdr:row>
                    <xdr:rowOff>0</xdr:rowOff>
                  </to>
                </anchor>
              </controlPr>
            </control>
          </mc:Choice>
        </mc:AlternateContent>
        <mc:AlternateContent xmlns:mc="http://schemas.openxmlformats.org/markup-compatibility/2006">
          <mc:Choice Requires="x14">
            <control shapeId="1372" r:id="rId276" name="Check Box 348">
              <controlPr defaultSize="0" autoFill="0" autoLine="0" autoPict="0">
                <anchor moveWithCells="1">
                  <from>
                    <xdr:col>1</xdr:col>
                    <xdr:colOff>66675</xdr:colOff>
                    <xdr:row>637</xdr:row>
                    <xdr:rowOff>0</xdr:rowOff>
                  </from>
                  <to>
                    <xdr:col>1</xdr:col>
                    <xdr:colOff>885825</xdr:colOff>
                    <xdr:row>638</xdr:row>
                    <xdr:rowOff>0</xdr:rowOff>
                  </to>
                </anchor>
              </controlPr>
            </control>
          </mc:Choice>
        </mc:AlternateContent>
        <mc:AlternateContent xmlns:mc="http://schemas.openxmlformats.org/markup-compatibility/2006">
          <mc:Choice Requires="x14">
            <control shapeId="1373" r:id="rId277" name="Check Box 349">
              <controlPr defaultSize="0" autoFill="0" autoLine="0" autoPict="0">
                <anchor moveWithCells="1">
                  <from>
                    <xdr:col>1</xdr:col>
                    <xdr:colOff>66675</xdr:colOff>
                    <xdr:row>637</xdr:row>
                    <xdr:rowOff>0</xdr:rowOff>
                  </from>
                  <to>
                    <xdr:col>1</xdr:col>
                    <xdr:colOff>885825</xdr:colOff>
                    <xdr:row>638</xdr:row>
                    <xdr:rowOff>0</xdr:rowOff>
                  </to>
                </anchor>
              </controlPr>
            </control>
          </mc:Choice>
        </mc:AlternateContent>
        <mc:AlternateContent xmlns:mc="http://schemas.openxmlformats.org/markup-compatibility/2006">
          <mc:Choice Requires="x14">
            <control shapeId="1374" r:id="rId278" name="Check Box 350">
              <controlPr defaultSize="0" autoFill="0" autoLine="0" autoPict="0">
                <anchor moveWithCells="1">
                  <from>
                    <xdr:col>1</xdr:col>
                    <xdr:colOff>66675</xdr:colOff>
                    <xdr:row>640</xdr:row>
                    <xdr:rowOff>0</xdr:rowOff>
                  </from>
                  <to>
                    <xdr:col>1</xdr:col>
                    <xdr:colOff>885825</xdr:colOff>
                    <xdr:row>641</xdr:row>
                    <xdr:rowOff>0</xdr:rowOff>
                  </to>
                </anchor>
              </controlPr>
            </control>
          </mc:Choice>
        </mc:AlternateContent>
        <mc:AlternateContent xmlns:mc="http://schemas.openxmlformats.org/markup-compatibility/2006">
          <mc:Choice Requires="x14">
            <control shapeId="1375" r:id="rId279" name="Check Box 351">
              <controlPr defaultSize="0" autoFill="0" autoLine="0" autoPict="0">
                <anchor moveWithCells="1">
                  <from>
                    <xdr:col>1</xdr:col>
                    <xdr:colOff>66675</xdr:colOff>
                    <xdr:row>640</xdr:row>
                    <xdr:rowOff>0</xdr:rowOff>
                  </from>
                  <to>
                    <xdr:col>1</xdr:col>
                    <xdr:colOff>885825</xdr:colOff>
                    <xdr:row>641</xdr:row>
                    <xdr:rowOff>0</xdr:rowOff>
                  </to>
                </anchor>
              </controlPr>
            </control>
          </mc:Choice>
        </mc:AlternateContent>
        <mc:AlternateContent xmlns:mc="http://schemas.openxmlformats.org/markup-compatibility/2006">
          <mc:Choice Requires="x14">
            <control shapeId="1376" r:id="rId280" name="Check Box 352">
              <controlPr defaultSize="0" autoFill="0" autoLine="0" autoPict="0">
                <anchor moveWithCells="1">
                  <from>
                    <xdr:col>1</xdr:col>
                    <xdr:colOff>66675</xdr:colOff>
                    <xdr:row>643</xdr:row>
                    <xdr:rowOff>0</xdr:rowOff>
                  </from>
                  <to>
                    <xdr:col>1</xdr:col>
                    <xdr:colOff>885825</xdr:colOff>
                    <xdr:row>644</xdr:row>
                    <xdr:rowOff>0</xdr:rowOff>
                  </to>
                </anchor>
              </controlPr>
            </control>
          </mc:Choice>
        </mc:AlternateContent>
        <mc:AlternateContent xmlns:mc="http://schemas.openxmlformats.org/markup-compatibility/2006">
          <mc:Choice Requires="x14">
            <control shapeId="1377" r:id="rId281" name="Check Box 353">
              <controlPr defaultSize="0" autoFill="0" autoLine="0" autoPict="0">
                <anchor moveWithCells="1">
                  <from>
                    <xdr:col>1</xdr:col>
                    <xdr:colOff>66675</xdr:colOff>
                    <xdr:row>644</xdr:row>
                    <xdr:rowOff>0</xdr:rowOff>
                  </from>
                  <to>
                    <xdr:col>1</xdr:col>
                    <xdr:colOff>885825</xdr:colOff>
                    <xdr:row>645</xdr:row>
                    <xdr:rowOff>0</xdr:rowOff>
                  </to>
                </anchor>
              </controlPr>
            </control>
          </mc:Choice>
        </mc:AlternateContent>
        <mc:AlternateContent xmlns:mc="http://schemas.openxmlformats.org/markup-compatibility/2006">
          <mc:Choice Requires="x14">
            <control shapeId="1378" r:id="rId282" name="Check Box 354">
              <controlPr defaultSize="0" autoFill="0" autoLine="0" autoPict="0">
                <anchor moveWithCells="1">
                  <from>
                    <xdr:col>1</xdr:col>
                    <xdr:colOff>66675</xdr:colOff>
                    <xdr:row>647</xdr:row>
                    <xdr:rowOff>0</xdr:rowOff>
                  </from>
                  <to>
                    <xdr:col>1</xdr:col>
                    <xdr:colOff>885825</xdr:colOff>
                    <xdr:row>648</xdr:row>
                    <xdr:rowOff>0</xdr:rowOff>
                  </to>
                </anchor>
              </controlPr>
            </control>
          </mc:Choice>
        </mc:AlternateContent>
        <mc:AlternateContent xmlns:mc="http://schemas.openxmlformats.org/markup-compatibility/2006">
          <mc:Choice Requires="x14">
            <control shapeId="1379" r:id="rId283" name="Check Box 355">
              <controlPr defaultSize="0" autoFill="0" autoLine="0" autoPict="0">
                <anchor moveWithCells="1">
                  <from>
                    <xdr:col>1</xdr:col>
                    <xdr:colOff>66675</xdr:colOff>
                    <xdr:row>648</xdr:row>
                    <xdr:rowOff>0</xdr:rowOff>
                  </from>
                  <to>
                    <xdr:col>1</xdr:col>
                    <xdr:colOff>885825</xdr:colOff>
                    <xdr:row>649</xdr:row>
                    <xdr:rowOff>0</xdr:rowOff>
                  </to>
                </anchor>
              </controlPr>
            </control>
          </mc:Choice>
        </mc:AlternateContent>
        <mc:AlternateContent xmlns:mc="http://schemas.openxmlformats.org/markup-compatibility/2006">
          <mc:Choice Requires="x14">
            <control shapeId="1380" r:id="rId284" name="Check Box 356">
              <controlPr defaultSize="0" autoFill="0" autoLine="0" autoPict="0">
                <anchor moveWithCells="1">
                  <from>
                    <xdr:col>1</xdr:col>
                    <xdr:colOff>66675</xdr:colOff>
                    <xdr:row>649</xdr:row>
                    <xdr:rowOff>0</xdr:rowOff>
                  </from>
                  <to>
                    <xdr:col>1</xdr:col>
                    <xdr:colOff>885825</xdr:colOff>
                    <xdr:row>650</xdr:row>
                    <xdr:rowOff>0</xdr:rowOff>
                  </to>
                </anchor>
              </controlPr>
            </control>
          </mc:Choice>
        </mc:AlternateContent>
        <mc:AlternateContent xmlns:mc="http://schemas.openxmlformats.org/markup-compatibility/2006">
          <mc:Choice Requires="x14">
            <control shapeId="1381" r:id="rId285" name="Check Box 357">
              <controlPr defaultSize="0" autoFill="0" autoLine="0" autoPict="0">
                <anchor moveWithCells="1">
                  <from>
                    <xdr:col>1</xdr:col>
                    <xdr:colOff>66675</xdr:colOff>
                    <xdr:row>652</xdr:row>
                    <xdr:rowOff>0</xdr:rowOff>
                  </from>
                  <to>
                    <xdr:col>1</xdr:col>
                    <xdr:colOff>885825</xdr:colOff>
                    <xdr:row>653</xdr:row>
                    <xdr:rowOff>0</xdr:rowOff>
                  </to>
                </anchor>
              </controlPr>
            </control>
          </mc:Choice>
        </mc:AlternateContent>
        <mc:AlternateContent xmlns:mc="http://schemas.openxmlformats.org/markup-compatibility/2006">
          <mc:Choice Requires="x14">
            <control shapeId="1383" r:id="rId286" name="Check Box 359">
              <controlPr defaultSize="0" autoFill="0" autoLine="0" autoPict="0">
                <anchor moveWithCells="1">
                  <from>
                    <xdr:col>1</xdr:col>
                    <xdr:colOff>66675</xdr:colOff>
                    <xdr:row>654</xdr:row>
                    <xdr:rowOff>0</xdr:rowOff>
                  </from>
                  <to>
                    <xdr:col>1</xdr:col>
                    <xdr:colOff>885825</xdr:colOff>
                    <xdr:row>655</xdr:row>
                    <xdr:rowOff>0</xdr:rowOff>
                  </to>
                </anchor>
              </controlPr>
            </control>
          </mc:Choice>
        </mc:AlternateContent>
        <mc:AlternateContent xmlns:mc="http://schemas.openxmlformats.org/markup-compatibility/2006">
          <mc:Choice Requires="x14">
            <control shapeId="1384" r:id="rId287" name="Check Box 360">
              <controlPr defaultSize="0" autoFill="0" autoLine="0" autoPict="0">
                <anchor moveWithCells="1">
                  <from>
                    <xdr:col>1</xdr:col>
                    <xdr:colOff>66675</xdr:colOff>
                    <xdr:row>655</xdr:row>
                    <xdr:rowOff>0</xdr:rowOff>
                  </from>
                  <to>
                    <xdr:col>1</xdr:col>
                    <xdr:colOff>885825</xdr:colOff>
                    <xdr:row>656</xdr:row>
                    <xdr:rowOff>0</xdr:rowOff>
                  </to>
                </anchor>
              </controlPr>
            </control>
          </mc:Choice>
        </mc:AlternateContent>
        <mc:AlternateContent xmlns:mc="http://schemas.openxmlformats.org/markup-compatibility/2006">
          <mc:Choice Requires="x14">
            <control shapeId="1385" r:id="rId288" name="Check Box 361">
              <controlPr defaultSize="0" autoFill="0" autoLine="0" autoPict="0">
                <anchor moveWithCells="1">
                  <from>
                    <xdr:col>1</xdr:col>
                    <xdr:colOff>66675</xdr:colOff>
                    <xdr:row>656</xdr:row>
                    <xdr:rowOff>0</xdr:rowOff>
                  </from>
                  <to>
                    <xdr:col>1</xdr:col>
                    <xdr:colOff>885825</xdr:colOff>
                    <xdr:row>657</xdr:row>
                    <xdr:rowOff>0</xdr:rowOff>
                  </to>
                </anchor>
              </controlPr>
            </control>
          </mc:Choice>
        </mc:AlternateContent>
        <mc:AlternateContent xmlns:mc="http://schemas.openxmlformats.org/markup-compatibility/2006">
          <mc:Choice Requires="x14">
            <control shapeId="1382" r:id="rId289" name="Check Box 358">
              <controlPr defaultSize="0" autoFill="0" autoLine="0" autoPict="0">
                <anchor moveWithCells="1">
                  <from>
                    <xdr:col>1</xdr:col>
                    <xdr:colOff>66675</xdr:colOff>
                    <xdr:row>653</xdr:row>
                    <xdr:rowOff>0</xdr:rowOff>
                  </from>
                  <to>
                    <xdr:col>1</xdr:col>
                    <xdr:colOff>885825</xdr:colOff>
                    <xdr:row>654</xdr:row>
                    <xdr:rowOff>0</xdr:rowOff>
                  </to>
                </anchor>
              </controlPr>
            </control>
          </mc:Choice>
        </mc:AlternateContent>
        <mc:AlternateContent xmlns:mc="http://schemas.openxmlformats.org/markup-compatibility/2006">
          <mc:Choice Requires="x14">
            <control shapeId="1386" r:id="rId290" name="Check Box 362">
              <controlPr defaultSize="0" autoFill="0" autoLine="0" autoPict="0">
                <anchor moveWithCells="1">
                  <from>
                    <xdr:col>1</xdr:col>
                    <xdr:colOff>66675</xdr:colOff>
                    <xdr:row>661</xdr:row>
                    <xdr:rowOff>0</xdr:rowOff>
                  </from>
                  <to>
                    <xdr:col>1</xdr:col>
                    <xdr:colOff>876300</xdr:colOff>
                    <xdr:row>662</xdr:row>
                    <xdr:rowOff>0</xdr:rowOff>
                  </to>
                </anchor>
              </controlPr>
            </control>
          </mc:Choice>
        </mc:AlternateContent>
        <mc:AlternateContent xmlns:mc="http://schemas.openxmlformats.org/markup-compatibility/2006">
          <mc:Choice Requires="x14">
            <control shapeId="1387" r:id="rId291" name="Check Box 363">
              <controlPr defaultSize="0" autoFill="0" autoLine="0" autoPict="0">
                <anchor moveWithCells="1">
                  <from>
                    <xdr:col>1</xdr:col>
                    <xdr:colOff>66675</xdr:colOff>
                    <xdr:row>662</xdr:row>
                    <xdr:rowOff>0</xdr:rowOff>
                  </from>
                  <to>
                    <xdr:col>1</xdr:col>
                    <xdr:colOff>876300</xdr:colOff>
                    <xdr:row>663</xdr:row>
                    <xdr:rowOff>0</xdr:rowOff>
                  </to>
                </anchor>
              </controlPr>
            </control>
          </mc:Choice>
        </mc:AlternateContent>
        <mc:AlternateContent xmlns:mc="http://schemas.openxmlformats.org/markup-compatibility/2006">
          <mc:Choice Requires="x14">
            <control shapeId="1388" r:id="rId292" name="Check Box 364">
              <controlPr defaultSize="0" autoFill="0" autoLine="0" autoPict="0">
                <anchor moveWithCells="1">
                  <from>
                    <xdr:col>1</xdr:col>
                    <xdr:colOff>66675</xdr:colOff>
                    <xdr:row>665</xdr:row>
                    <xdr:rowOff>0</xdr:rowOff>
                  </from>
                  <to>
                    <xdr:col>1</xdr:col>
                    <xdr:colOff>876300</xdr:colOff>
                    <xdr:row>666</xdr:row>
                    <xdr:rowOff>0</xdr:rowOff>
                  </to>
                </anchor>
              </controlPr>
            </control>
          </mc:Choice>
        </mc:AlternateContent>
        <mc:AlternateContent xmlns:mc="http://schemas.openxmlformats.org/markup-compatibility/2006">
          <mc:Choice Requires="x14">
            <control shapeId="1389" r:id="rId293" name="Check Box 365">
              <controlPr defaultSize="0" autoFill="0" autoLine="0" autoPict="0">
                <anchor moveWithCells="1">
                  <from>
                    <xdr:col>1</xdr:col>
                    <xdr:colOff>66675</xdr:colOff>
                    <xdr:row>666</xdr:row>
                    <xdr:rowOff>0</xdr:rowOff>
                  </from>
                  <to>
                    <xdr:col>1</xdr:col>
                    <xdr:colOff>876300</xdr:colOff>
                    <xdr:row>667</xdr:row>
                    <xdr:rowOff>0</xdr:rowOff>
                  </to>
                </anchor>
              </controlPr>
            </control>
          </mc:Choice>
        </mc:AlternateContent>
        <mc:AlternateContent xmlns:mc="http://schemas.openxmlformats.org/markup-compatibility/2006">
          <mc:Choice Requires="x14">
            <control shapeId="1390" r:id="rId294" name="Check Box 366">
              <controlPr defaultSize="0" autoFill="0" autoLine="0" autoPict="0">
                <anchor moveWithCells="1">
                  <from>
                    <xdr:col>1</xdr:col>
                    <xdr:colOff>66675</xdr:colOff>
                    <xdr:row>667</xdr:row>
                    <xdr:rowOff>0</xdr:rowOff>
                  </from>
                  <to>
                    <xdr:col>1</xdr:col>
                    <xdr:colOff>876300</xdr:colOff>
                    <xdr:row>668</xdr:row>
                    <xdr:rowOff>0</xdr:rowOff>
                  </to>
                </anchor>
              </controlPr>
            </control>
          </mc:Choice>
        </mc:AlternateContent>
        <mc:AlternateContent xmlns:mc="http://schemas.openxmlformats.org/markup-compatibility/2006">
          <mc:Choice Requires="x14">
            <control shapeId="1391" r:id="rId295" name="Check Box 367">
              <controlPr defaultSize="0" autoFill="0" autoLine="0" autoPict="0">
                <anchor moveWithCells="1">
                  <from>
                    <xdr:col>1</xdr:col>
                    <xdr:colOff>66675</xdr:colOff>
                    <xdr:row>670</xdr:row>
                    <xdr:rowOff>0</xdr:rowOff>
                  </from>
                  <to>
                    <xdr:col>1</xdr:col>
                    <xdr:colOff>876300</xdr:colOff>
                    <xdr:row>671</xdr:row>
                    <xdr:rowOff>0</xdr:rowOff>
                  </to>
                </anchor>
              </controlPr>
            </control>
          </mc:Choice>
        </mc:AlternateContent>
        <mc:AlternateContent xmlns:mc="http://schemas.openxmlformats.org/markup-compatibility/2006">
          <mc:Choice Requires="x14">
            <control shapeId="1392" r:id="rId296" name="Check Box 368">
              <controlPr defaultSize="0" autoFill="0" autoLine="0" autoPict="0">
                <anchor moveWithCells="1">
                  <from>
                    <xdr:col>1</xdr:col>
                    <xdr:colOff>66675</xdr:colOff>
                    <xdr:row>671</xdr:row>
                    <xdr:rowOff>0</xdr:rowOff>
                  </from>
                  <to>
                    <xdr:col>1</xdr:col>
                    <xdr:colOff>876300</xdr:colOff>
                    <xdr:row>672</xdr:row>
                    <xdr:rowOff>0</xdr:rowOff>
                  </to>
                </anchor>
              </controlPr>
            </control>
          </mc:Choice>
        </mc:AlternateContent>
        <mc:AlternateContent xmlns:mc="http://schemas.openxmlformats.org/markup-compatibility/2006">
          <mc:Choice Requires="x14">
            <control shapeId="1393" r:id="rId297" name="Check Box 369">
              <controlPr defaultSize="0" autoFill="0" autoLine="0" autoPict="0">
                <anchor moveWithCells="1">
                  <from>
                    <xdr:col>1</xdr:col>
                    <xdr:colOff>66675</xdr:colOff>
                    <xdr:row>672</xdr:row>
                    <xdr:rowOff>0</xdr:rowOff>
                  </from>
                  <to>
                    <xdr:col>1</xdr:col>
                    <xdr:colOff>876300</xdr:colOff>
                    <xdr:row>673</xdr:row>
                    <xdr:rowOff>0</xdr:rowOff>
                  </to>
                </anchor>
              </controlPr>
            </control>
          </mc:Choice>
        </mc:AlternateContent>
        <mc:AlternateContent xmlns:mc="http://schemas.openxmlformats.org/markup-compatibility/2006">
          <mc:Choice Requires="x14">
            <control shapeId="1394" r:id="rId298" name="Check Box 370">
              <controlPr defaultSize="0" autoFill="0" autoLine="0" autoPict="0">
                <anchor moveWithCells="1">
                  <from>
                    <xdr:col>1</xdr:col>
                    <xdr:colOff>66675</xdr:colOff>
                    <xdr:row>673</xdr:row>
                    <xdr:rowOff>0</xdr:rowOff>
                  </from>
                  <to>
                    <xdr:col>1</xdr:col>
                    <xdr:colOff>876300</xdr:colOff>
                    <xdr:row>674</xdr:row>
                    <xdr:rowOff>0</xdr:rowOff>
                  </to>
                </anchor>
              </controlPr>
            </control>
          </mc:Choice>
        </mc:AlternateContent>
        <mc:AlternateContent xmlns:mc="http://schemas.openxmlformats.org/markup-compatibility/2006">
          <mc:Choice Requires="x14">
            <control shapeId="1395" r:id="rId299" name="Check Box 371">
              <controlPr defaultSize="0" autoFill="0" autoLine="0" autoPict="0">
                <anchor moveWithCells="1">
                  <from>
                    <xdr:col>1</xdr:col>
                    <xdr:colOff>66675</xdr:colOff>
                    <xdr:row>674</xdr:row>
                    <xdr:rowOff>0</xdr:rowOff>
                  </from>
                  <to>
                    <xdr:col>1</xdr:col>
                    <xdr:colOff>876300</xdr:colOff>
                    <xdr:row>675</xdr:row>
                    <xdr:rowOff>0</xdr:rowOff>
                  </to>
                </anchor>
              </controlPr>
            </control>
          </mc:Choice>
        </mc:AlternateContent>
        <mc:AlternateContent xmlns:mc="http://schemas.openxmlformats.org/markup-compatibility/2006">
          <mc:Choice Requires="x14">
            <control shapeId="1396" r:id="rId300" name="Check Box 372">
              <controlPr defaultSize="0" autoFill="0" autoLine="0" autoPict="0">
                <anchor moveWithCells="1">
                  <from>
                    <xdr:col>1</xdr:col>
                    <xdr:colOff>66675</xdr:colOff>
                    <xdr:row>664</xdr:row>
                    <xdr:rowOff>0</xdr:rowOff>
                  </from>
                  <to>
                    <xdr:col>1</xdr:col>
                    <xdr:colOff>876300</xdr:colOff>
                    <xdr:row>665</xdr:row>
                    <xdr:rowOff>0</xdr:rowOff>
                  </to>
                </anchor>
              </controlPr>
            </control>
          </mc:Choice>
        </mc:AlternateContent>
        <mc:AlternateContent xmlns:mc="http://schemas.openxmlformats.org/markup-compatibility/2006">
          <mc:Choice Requires="x14">
            <control shapeId="1397" r:id="rId301" name="Check Box 373">
              <controlPr defaultSize="0" autoFill="0" autoLine="0" autoPict="0">
                <anchor moveWithCells="1">
                  <from>
                    <xdr:col>1</xdr:col>
                    <xdr:colOff>66675</xdr:colOff>
                    <xdr:row>669</xdr:row>
                    <xdr:rowOff>0</xdr:rowOff>
                  </from>
                  <to>
                    <xdr:col>1</xdr:col>
                    <xdr:colOff>876300</xdr:colOff>
                    <xdr:row>670</xdr:row>
                    <xdr:rowOff>0</xdr:rowOff>
                  </to>
                </anchor>
              </controlPr>
            </control>
          </mc:Choice>
        </mc:AlternateContent>
        <mc:AlternateContent xmlns:mc="http://schemas.openxmlformats.org/markup-compatibility/2006">
          <mc:Choice Requires="x14">
            <control shapeId="1398" r:id="rId302" name="Check Box 374">
              <controlPr defaultSize="0" autoFill="0" autoLine="0" autoPict="0">
                <anchor moveWithCells="1">
                  <from>
                    <xdr:col>1</xdr:col>
                    <xdr:colOff>66675</xdr:colOff>
                    <xdr:row>663</xdr:row>
                    <xdr:rowOff>0</xdr:rowOff>
                  </from>
                  <to>
                    <xdr:col>1</xdr:col>
                    <xdr:colOff>962025</xdr:colOff>
                    <xdr:row>664</xdr:row>
                    <xdr:rowOff>0</xdr:rowOff>
                  </to>
                </anchor>
              </controlPr>
            </control>
          </mc:Choice>
        </mc:AlternateContent>
        <mc:AlternateContent xmlns:mc="http://schemas.openxmlformats.org/markup-compatibility/2006">
          <mc:Choice Requires="x14">
            <control shapeId="1399" r:id="rId303" name="Check Box 375">
              <controlPr defaultSize="0" autoFill="0" autoLine="0" autoPict="0">
                <anchor moveWithCells="1">
                  <from>
                    <xdr:col>1</xdr:col>
                    <xdr:colOff>66675</xdr:colOff>
                    <xdr:row>664</xdr:row>
                    <xdr:rowOff>0</xdr:rowOff>
                  </from>
                  <to>
                    <xdr:col>1</xdr:col>
                    <xdr:colOff>962025</xdr:colOff>
                    <xdr:row>665</xdr:row>
                    <xdr:rowOff>0</xdr:rowOff>
                  </to>
                </anchor>
              </controlPr>
            </control>
          </mc:Choice>
        </mc:AlternateContent>
        <mc:AlternateContent xmlns:mc="http://schemas.openxmlformats.org/markup-compatibility/2006">
          <mc:Choice Requires="x14">
            <control shapeId="1400" r:id="rId304" name="Check Box 376">
              <controlPr defaultSize="0" autoFill="0" autoLine="0" autoPict="0">
                <anchor moveWithCells="1">
                  <from>
                    <xdr:col>1</xdr:col>
                    <xdr:colOff>66675</xdr:colOff>
                    <xdr:row>665</xdr:row>
                    <xdr:rowOff>0</xdr:rowOff>
                  </from>
                  <to>
                    <xdr:col>1</xdr:col>
                    <xdr:colOff>962025</xdr:colOff>
                    <xdr:row>666</xdr:row>
                    <xdr:rowOff>0</xdr:rowOff>
                  </to>
                </anchor>
              </controlPr>
            </control>
          </mc:Choice>
        </mc:AlternateContent>
        <mc:AlternateContent xmlns:mc="http://schemas.openxmlformats.org/markup-compatibility/2006">
          <mc:Choice Requires="x14">
            <control shapeId="1401" r:id="rId305" name="Check Box 377">
              <controlPr defaultSize="0" autoFill="0" autoLine="0" autoPict="0">
                <anchor moveWithCells="1">
                  <from>
                    <xdr:col>1</xdr:col>
                    <xdr:colOff>66675</xdr:colOff>
                    <xdr:row>666</xdr:row>
                    <xdr:rowOff>0</xdr:rowOff>
                  </from>
                  <to>
                    <xdr:col>1</xdr:col>
                    <xdr:colOff>962025</xdr:colOff>
                    <xdr:row>667</xdr:row>
                    <xdr:rowOff>0</xdr:rowOff>
                  </to>
                </anchor>
              </controlPr>
            </control>
          </mc:Choice>
        </mc:AlternateContent>
        <mc:AlternateContent xmlns:mc="http://schemas.openxmlformats.org/markup-compatibility/2006">
          <mc:Choice Requires="x14">
            <control shapeId="1402" r:id="rId306" name="Check Box 378">
              <controlPr defaultSize="0" autoFill="0" autoLine="0" autoPict="0">
                <anchor moveWithCells="1">
                  <from>
                    <xdr:col>1</xdr:col>
                    <xdr:colOff>66675</xdr:colOff>
                    <xdr:row>667</xdr:row>
                    <xdr:rowOff>0</xdr:rowOff>
                  </from>
                  <to>
                    <xdr:col>1</xdr:col>
                    <xdr:colOff>962025</xdr:colOff>
                    <xdr:row>668</xdr:row>
                    <xdr:rowOff>0</xdr:rowOff>
                  </to>
                </anchor>
              </controlPr>
            </control>
          </mc:Choice>
        </mc:AlternateContent>
        <mc:AlternateContent xmlns:mc="http://schemas.openxmlformats.org/markup-compatibility/2006">
          <mc:Choice Requires="x14">
            <control shapeId="1403" r:id="rId307" name="Check Box 379">
              <controlPr defaultSize="0" autoFill="0" autoLine="0" autoPict="0">
                <anchor moveWithCells="1">
                  <from>
                    <xdr:col>1</xdr:col>
                    <xdr:colOff>66675</xdr:colOff>
                    <xdr:row>668</xdr:row>
                    <xdr:rowOff>0</xdr:rowOff>
                  </from>
                  <to>
                    <xdr:col>1</xdr:col>
                    <xdr:colOff>962025</xdr:colOff>
                    <xdr:row>669</xdr:row>
                    <xdr:rowOff>0</xdr:rowOff>
                  </to>
                </anchor>
              </controlPr>
            </control>
          </mc:Choice>
        </mc:AlternateContent>
        <mc:AlternateContent xmlns:mc="http://schemas.openxmlformats.org/markup-compatibility/2006">
          <mc:Choice Requires="x14">
            <control shapeId="1404" r:id="rId308" name="Check Box 380">
              <controlPr defaultSize="0" autoFill="0" autoLine="0" autoPict="0">
                <anchor moveWithCells="1">
                  <from>
                    <xdr:col>1</xdr:col>
                    <xdr:colOff>66675</xdr:colOff>
                    <xdr:row>669</xdr:row>
                    <xdr:rowOff>0</xdr:rowOff>
                  </from>
                  <to>
                    <xdr:col>1</xdr:col>
                    <xdr:colOff>962025</xdr:colOff>
                    <xdr:row>670</xdr:row>
                    <xdr:rowOff>0</xdr:rowOff>
                  </to>
                </anchor>
              </controlPr>
            </control>
          </mc:Choice>
        </mc:AlternateContent>
        <mc:AlternateContent xmlns:mc="http://schemas.openxmlformats.org/markup-compatibility/2006">
          <mc:Choice Requires="x14">
            <control shapeId="1405" r:id="rId309" name="Check Box 381">
              <controlPr defaultSize="0" autoFill="0" autoLine="0" autoPict="0">
                <anchor moveWithCells="1">
                  <from>
                    <xdr:col>1</xdr:col>
                    <xdr:colOff>66675</xdr:colOff>
                    <xdr:row>670</xdr:row>
                    <xdr:rowOff>0</xdr:rowOff>
                  </from>
                  <to>
                    <xdr:col>1</xdr:col>
                    <xdr:colOff>962025</xdr:colOff>
                    <xdr:row>671</xdr:row>
                    <xdr:rowOff>0</xdr:rowOff>
                  </to>
                </anchor>
              </controlPr>
            </control>
          </mc:Choice>
        </mc:AlternateContent>
        <mc:AlternateContent xmlns:mc="http://schemas.openxmlformats.org/markup-compatibility/2006">
          <mc:Choice Requires="x14">
            <control shapeId="1406" r:id="rId310" name="Check Box 382">
              <controlPr defaultSize="0" autoFill="0" autoLine="0" autoPict="0">
                <anchor moveWithCells="1">
                  <from>
                    <xdr:col>1</xdr:col>
                    <xdr:colOff>66675</xdr:colOff>
                    <xdr:row>671</xdr:row>
                    <xdr:rowOff>0</xdr:rowOff>
                  </from>
                  <to>
                    <xdr:col>1</xdr:col>
                    <xdr:colOff>962025</xdr:colOff>
                    <xdr:row>672</xdr:row>
                    <xdr:rowOff>0</xdr:rowOff>
                  </to>
                </anchor>
              </controlPr>
            </control>
          </mc:Choice>
        </mc:AlternateContent>
        <mc:AlternateContent xmlns:mc="http://schemas.openxmlformats.org/markup-compatibility/2006">
          <mc:Choice Requires="x14">
            <control shapeId="1407" r:id="rId311" name="Check Box 383">
              <controlPr defaultSize="0" autoFill="0" autoLine="0" autoPict="0">
                <anchor moveWithCells="1">
                  <from>
                    <xdr:col>1</xdr:col>
                    <xdr:colOff>66675</xdr:colOff>
                    <xdr:row>672</xdr:row>
                    <xdr:rowOff>0</xdr:rowOff>
                  </from>
                  <to>
                    <xdr:col>1</xdr:col>
                    <xdr:colOff>962025</xdr:colOff>
                    <xdr:row>673</xdr:row>
                    <xdr:rowOff>0</xdr:rowOff>
                  </to>
                </anchor>
              </controlPr>
            </control>
          </mc:Choice>
        </mc:AlternateContent>
        <mc:AlternateContent xmlns:mc="http://schemas.openxmlformats.org/markup-compatibility/2006">
          <mc:Choice Requires="x14">
            <control shapeId="1408" r:id="rId312" name="Check Box 384">
              <controlPr defaultSize="0" autoFill="0" autoLine="0" autoPict="0">
                <anchor moveWithCells="1">
                  <from>
                    <xdr:col>1</xdr:col>
                    <xdr:colOff>66675</xdr:colOff>
                    <xdr:row>673</xdr:row>
                    <xdr:rowOff>0</xdr:rowOff>
                  </from>
                  <to>
                    <xdr:col>1</xdr:col>
                    <xdr:colOff>962025</xdr:colOff>
                    <xdr:row>674</xdr:row>
                    <xdr:rowOff>0</xdr:rowOff>
                  </to>
                </anchor>
              </controlPr>
            </control>
          </mc:Choice>
        </mc:AlternateContent>
        <mc:AlternateContent xmlns:mc="http://schemas.openxmlformats.org/markup-compatibility/2006">
          <mc:Choice Requires="x14">
            <control shapeId="1409" r:id="rId313" name="Check Box 385">
              <controlPr defaultSize="0" autoFill="0" autoLine="0" autoPict="0">
                <anchor moveWithCells="1">
                  <from>
                    <xdr:col>1</xdr:col>
                    <xdr:colOff>66675</xdr:colOff>
                    <xdr:row>674</xdr:row>
                    <xdr:rowOff>0</xdr:rowOff>
                  </from>
                  <to>
                    <xdr:col>1</xdr:col>
                    <xdr:colOff>962025</xdr:colOff>
                    <xdr:row>675</xdr:row>
                    <xdr:rowOff>0</xdr:rowOff>
                  </to>
                </anchor>
              </controlPr>
            </control>
          </mc:Choice>
        </mc:AlternateContent>
        <mc:AlternateContent xmlns:mc="http://schemas.openxmlformats.org/markup-compatibility/2006">
          <mc:Choice Requires="x14">
            <control shapeId="1410" r:id="rId314" name="Check Box 386">
              <controlPr defaultSize="0" autoFill="0" autoLine="0" autoPict="0">
                <anchor moveWithCells="1">
                  <from>
                    <xdr:col>1</xdr:col>
                    <xdr:colOff>66675</xdr:colOff>
                    <xdr:row>675</xdr:row>
                    <xdr:rowOff>0</xdr:rowOff>
                  </from>
                  <to>
                    <xdr:col>1</xdr:col>
                    <xdr:colOff>962025</xdr:colOff>
                    <xdr:row>676</xdr:row>
                    <xdr:rowOff>0</xdr:rowOff>
                  </to>
                </anchor>
              </controlPr>
            </control>
          </mc:Choice>
        </mc:AlternateContent>
        <mc:AlternateContent xmlns:mc="http://schemas.openxmlformats.org/markup-compatibility/2006">
          <mc:Choice Requires="x14">
            <control shapeId="1411" r:id="rId315" name="Check Box 387">
              <controlPr defaultSize="0" autoFill="0" autoLine="0" autoPict="0">
                <anchor moveWithCells="1">
                  <from>
                    <xdr:col>1</xdr:col>
                    <xdr:colOff>66675</xdr:colOff>
                    <xdr:row>676</xdr:row>
                    <xdr:rowOff>0</xdr:rowOff>
                  </from>
                  <to>
                    <xdr:col>1</xdr:col>
                    <xdr:colOff>962025</xdr:colOff>
                    <xdr:row>677</xdr:row>
                    <xdr:rowOff>0</xdr:rowOff>
                  </to>
                </anchor>
              </controlPr>
            </control>
          </mc:Choice>
        </mc:AlternateContent>
        <mc:AlternateContent xmlns:mc="http://schemas.openxmlformats.org/markup-compatibility/2006">
          <mc:Choice Requires="x14">
            <control shapeId="1412" r:id="rId316" name="Check Box 388">
              <controlPr defaultSize="0" autoFill="0" autoLine="0" autoPict="0">
                <anchor moveWithCells="1">
                  <from>
                    <xdr:col>1</xdr:col>
                    <xdr:colOff>66675</xdr:colOff>
                    <xdr:row>677</xdr:row>
                    <xdr:rowOff>0</xdr:rowOff>
                  </from>
                  <to>
                    <xdr:col>1</xdr:col>
                    <xdr:colOff>962025</xdr:colOff>
                    <xdr:row>678</xdr:row>
                    <xdr:rowOff>0</xdr:rowOff>
                  </to>
                </anchor>
              </controlPr>
            </control>
          </mc:Choice>
        </mc:AlternateContent>
        <mc:AlternateContent xmlns:mc="http://schemas.openxmlformats.org/markup-compatibility/2006">
          <mc:Choice Requires="x14">
            <control shapeId="1413" r:id="rId317" name="Check Box 389">
              <controlPr defaultSize="0" autoFill="0" autoLine="0" autoPict="0">
                <anchor moveWithCells="1">
                  <from>
                    <xdr:col>1</xdr:col>
                    <xdr:colOff>66675</xdr:colOff>
                    <xdr:row>678</xdr:row>
                    <xdr:rowOff>0</xdr:rowOff>
                  </from>
                  <to>
                    <xdr:col>1</xdr:col>
                    <xdr:colOff>876300</xdr:colOff>
                    <xdr:row>679</xdr:row>
                    <xdr:rowOff>0</xdr:rowOff>
                  </to>
                </anchor>
              </controlPr>
            </control>
          </mc:Choice>
        </mc:AlternateContent>
        <mc:AlternateContent xmlns:mc="http://schemas.openxmlformats.org/markup-compatibility/2006">
          <mc:Choice Requires="x14">
            <control shapeId="1414" r:id="rId318" name="Check Box 390">
              <controlPr defaultSize="0" autoFill="0" autoLine="0" autoPict="0">
                <anchor moveWithCells="1">
                  <from>
                    <xdr:col>1</xdr:col>
                    <xdr:colOff>66675</xdr:colOff>
                    <xdr:row>679</xdr:row>
                    <xdr:rowOff>0</xdr:rowOff>
                  </from>
                  <to>
                    <xdr:col>1</xdr:col>
                    <xdr:colOff>876300</xdr:colOff>
                    <xdr:row>680</xdr:row>
                    <xdr:rowOff>0</xdr:rowOff>
                  </to>
                </anchor>
              </controlPr>
            </control>
          </mc:Choice>
        </mc:AlternateContent>
        <mc:AlternateContent xmlns:mc="http://schemas.openxmlformats.org/markup-compatibility/2006">
          <mc:Choice Requires="x14">
            <control shapeId="1415" r:id="rId319" name="Check Box 391">
              <controlPr defaultSize="0" autoFill="0" autoLine="0" autoPict="0">
                <anchor moveWithCells="1">
                  <from>
                    <xdr:col>1</xdr:col>
                    <xdr:colOff>66675</xdr:colOff>
                    <xdr:row>682</xdr:row>
                    <xdr:rowOff>0</xdr:rowOff>
                  </from>
                  <to>
                    <xdr:col>1</xdr:col>
                    <xdr:colOff>876300</xdr:colOff>
                    <xdr:row>683</xdr:row>
                    <xdr:rowOff>0</xdr:rowOff>
                  </to>
                </anchor>
              </controlPr>
            </control>
          </mc:Choice>
        </mc:AlternateContent>
        <mc:AlternateContent xmlns:mc="http://schemas.openxmlformats.org/markup-compatibility/2006">
          <mc:Choice Requires="x14">
            <control shapeId="1416" r:id="rId320" name="Check Box 392">
              <controlPr defaultSize="0" autoFill="0" autoLine="0" autoPict="0">
                <anchor moveWithCells="1">
                  <from>
                    <xdr:col>1</xdr:col>
                    <xdr:colOff>66675</xdr:colOff>
                    <xdr:row>683</xdr:row>
                    <xdr:rowOff>0</xdr:rowOff>
                  </from>
                  <to>
                    <xdr:col>1</xdr:col>
                    <xdr:colOff>876300</xdr:colOff>
                    <xdr:row>684</xdr:row>
                    <xdr:rowOff>0</xdr:rowOff>
                  </to>
                </anchor>
              </controlPr>
            </control>
          </mc:Choice>
        </mc:AlternateContent>
        <mc:AlternateContent xmlns:mc="http://schemas.openxmlformats.org/markup-compatibility/2006">
          <mc:Choice Requires="x14">
            <control shapeId="1417" r:id="rId321" name="Check Box 393">
              <controlPr defaultSize="0" autoFill="0" autoLine="0" autoPict="0">
                <anchor moveWithCells="1">
                  <from>
                    <xdr:col>1</xdr:col>
                    <xdr:colOff>66675</xdr:colOff>
                    <xdr:row>684</xdr:row>
                    <xdr:rowOff>0</xdr:rowOff>
                  </from>
                  <to>
                    <xdr:col>1</xdr:col>
                    <xdr:colOff>876300</xdr:colOff>
                    <xdr:row>685</xdr:row>
                    <xdr:rowOff>0</xdr:rowOff>
                  </to>
                </anchor>
              </controlPr>
            </control>
          </mc:Choice>
        </mc:AlternateContent>
        <mc:AlternateContent xmlns:mc="http://schemas.openxmlformats.org/markup-compatibility/2006">
          <mc:Choice Requires="x14">
            <control shapeId="1418" r:id="rId322" name="Check Box 394">
              <controlPr defaultSize="0" autoFill="0" autoLine="0" autoPict="0">
                <anchor moveWithCells="1">
                  <from>
                    <xdr:col>1</xdr:col>
                    <xdr:colOff>66675</xdr:colOff>
                    <xdr:row>685</xdr:row>
                    <xdr:rowOff>0</xdr:rowOff>
                  </from>
                  <to>
                    <xdr:col>1</xdr:col>
                    <xdr:colOff>876300</xdr:colOff>
                    <xdr:row>686</xdr:row>
                    <xdr:rowOff>0</xdr:rowOff>
                  </to>
                </anchor>
              </controlPr>
            </control>
          </mc:Choice>
        </mc:AlternateContent>
        <mc:AlternateContent xmlns:mc="http://schemas.openxmlformats.org/markup-compatibility/2006">
          <mc:Choice Requires="x14">
            <control shapeId="1419" r:id="rId323" name="Check Box 395">
              <controlPr defaultSize="0" autoFill="0" autoLine="0" autoPict="0">
                <anchor moveWithCells="1">
                  <from>
                    <xdr:col>1</xdr:col>
                    <xdr:colOff>66675</xdr:colOff>
                    <xdr:row>686</xdr:row>
                    <xdr:rowOff>0</xdr:rowOff>
                  </from>
                  <to>
                    <xdr:col>1</xdr:col>
                    <xdr:colOff>876300</xdr:colOff>
                    <xdr:row>687</xdr:row>
                    <xdr:rowOff>0</xdr:rowOff>
                  </to>
                </anchor>
              </controlPr>
            </control>
          </mc:Choice>
        </mc:AlternateContent>
        <mc:AlternateContent xmlns:mc="http://schemas.openxmlformats.org/markup-compatibility/2006">
          <mc:Choice Requires="x14">
            <control shapeId="1420" r:id="rId324" name="Check Box 396">
              <controlPr defaultSize="0" autoFill="0" autoLine="0" autoPict="0">
                <anchor moveWithCells="1">
                  <from>
                    <xdr:col>1</xdr:col>
                    <xdr:colOff>66675</xdr:colOff>
                    <xdr:row>681</xdr:row>
                    <xdr:rowOff>0</xdr:rowOff>
                  </from>
                  <to>
                    <xdr:col>1</xdr:col>
                    <xdr:colOff>876300</xdr:colOff>
                    <xdr:row>682</xdr:row>
                    <xdr:rowOff>0</xdr:rowOff>
                  </to>
                </anchor>
              </controlPr>
            </control>
          </mc:Choice>
        </mc:AlternateContent>
        <mc:AlternateContent xmlns:mc="http://schemas.openxmlformats.org/markup-compatibility/2006">
          <mc:Choice Requires="x14">
            <control shapeId="1421" r:id="rId325" name="Check Box 397">
              <controlPr defaultSize="0" autoFill="0" autoLine="0" autoPict="0">
                <anchor moveWithCells="1">
                  <from>
                    <xdr:col>1</xdr:col>
                    <xdr:colOff>66675</xdr:colOff>
                    <xdr:row>678</xdr:row>
                    <xdr:rowOff>0</xdr:rowOff>
                  </from>
                  <to>
                    <xdr:col>1</xdr:col>
                    <xdr:colOff>962025</xdr:colOff>
                    <xdr:row>679</xdr:row>
                    <xdr:rowOff>0</xdr:rowOff>
                  </to>
                </anchor>
              </controlPr>
            </control>
          </mc:Choice>
        </mc:AlternateContent>
        <mc:AlternateContent xmlns:mc="http://schemas.openxmlformats.org/markup-compatibility/2006">
          <mc:Choice Requires="x14">
            <control shapeId="1422" r:id="rId326" name="Check Box 398">
              <controlPr defaultSize="0" autoFill="0" autoLine="0" autoPict="0">
                <anchor moveWithCells="1">
                  <from>
                    <xdr:col>1</xdr:col>
                    <xdr:colOff>66675</xdr:colOff>
                    <xdr:row>679</xdr:row>
                    <xdr:rowOff>0</xdr:rowOff>
                  </from>
                  <to>
                    <xdr:col>1</xdr:col>
                    <xdr:colOff>962025</xdr:colOff>
                    <xdr:row>680</xdr:row>
                    <xdr:rowOff>0</xdr:rowOff>
                  </to>
                </anchor>
              </controlPr>
            </control>
          </mc:Choice>
        </mc:AlternateContent>
        <mc:AlternateContent xmlns:mc="http://schemas.openxmlformats.org/markup-compatibility/2006">
          <mc:Choice Requires="x14">
            <control shapeId="1423" r:id="rId327" name="Check Box 399">
              <controlPr defaultSize="0" autoFill="0" autoLine="0" autoPict="0">
                <anchor moveWithCells="1">
                  <from>
                    <xdr:col>1</xdr:col>
                    <xdr:colOff>66675</xdr:colOff>
                    <xdr:row>680</xdr:row>
                    <xdr:rowOff>0</xdr:rowOff>
                  </from>
                  <to>
                    <xdr:col>1</xdr:col>
                    <xdr:colOff>962025</xdr:colOff>
                    <xdr:row>681</xdr:row>
                    <xdr:rowOff>0</xdr:rowOff>
                  </to>
                </anchor>
              </controlPr>
            </control>
          </mc:Choice>
        </mc:AlternateContent>
        <mc:AlternateContent xmlns:mc="http://schemas.openxmlformats.org/markup-compatibility/2006">
          <mc:Choice Requires="x14">
            <control shapeId="1424" r:id="rId328" name="Check Box 400">
              <controlPr defaultSize="0" autoFill="0" autoLine="0" autoPict="0">
                <anchor moveWithCells="1">
                  <from>
                    <xdr:col>1</xdr:col>
                    <xdr:colOff>66675</xdr:colOff>
                    <xdr:row>681</xdr:row>
                    <xdr:rowOff>0</xdr:rowOff>
                  </from>
                  <to>
                    <xdr:col>1</xdr:col>
                    <xdr:colOff>962025</xdr:colOff>
                    <xdr:row>682</xdr:row>
                    <xdr:rowOff>0</xdr:rowOff>
                  </to>
                </anchor>
              </controlPr>
            </control>
          </mc:Choice>
        </mc:AlternateContent>
        <mc:AlternateContent xmlns:mc="http://schemas.openxmlformats.org/markup-compatibility/2006">
          <mc:Choice Requires="x14">
            <control shapeId="1425" r:id="rId329" name="Check Box 401">
              <controlPr defaultSize="0" autoFill="0" autoLine="0" autoPict="0">
                <anchor moveWithCells="1">
                  <from>
                    <xdr:col>1</xdr:col>
                    <xdr:colOff>66675</xdr:colOff>
                    <xdr:row>682</xdr:row>
                    <xdr:rowOff>0</xdr:rowOff>
                  </from>
                  <to>
                    <xdr:col>1</xdr:col>
                    <xdr:colOff>962025</xdr:colOff>
                    <xdr:row>683</xdr:row>
                    <xdr:rowOff>0</xdr:rowOff>
                  </to>
                </anchor>
              </controlPr>
            </control>
          </mc:Choice>
        </mc:AlternateContent>
        <mc:AlternateContent xmlns:mc="http://schemas.openxmlformats.org/markup-compatibility/2006">
          <mc:Choice Requires="x14">
            <control shapeId="1426" r:id="rId330" name="Check Box 402">
              <controlPr defaultSize="0" autoFill="0" autoLine="0" autoPict="0">
                <anchor moveWithCells="1">
                  <from>
                    <xdr:col>1</xdr:col>
                    <xdr:colOff>66675</xdr:colOff>
                    <xdr:row>683</xdr:row>
                    <xdr:rowOff>0</xdr:rowOff>
                  </from>
                  <to>
                    <xdr:col>1</xdr:col>
                    <xdr:colOff>962025</xdr:colOff>
                    <xdr:row>684</xdr:row>
                    <xdr:rowOff>0</xdr:rowOff>
                  </to>
                </anchor>
              </controlPr>
            </control>
          </mc:Choice>
        </mc:AlternateContent>
        <mc:AlternateContent xmlns:mc="http://schemas.openxmlformats.org/markup-compatibility/2006">
          <mc:Choice Requires="x14">
            <control shapeId="1427" r:id="rId331" name="Check Box 403">
              <controlPr defaultSize="0" autoFill="0" autoLine="0" autoPict="0">
                <anchor moveWithCells="1">
                  <from>
                    <xdr:col>1</xdr:col>
                    <xdr:colOff>66675</xdr:colOff>
                    <xdr:row>684</xdr:row>
                    <xdr:rowOff>0</xdr:rowOff>
                  </from>
                  <to>
                    <xdr:col>1</xdr:col>
                    <xdr:colOff>962025</xdr:colOff>
                    <xdr:row>685</xdr:row>
                    <xdr:rowOff>0</xdr:rowOff>
                  </to>
                </anchor>
              </controlPr>
            </control>
          </mc:Choice>
        </mc:AlternateContent>
        <mc:AlternateContent xmlns:mc="http://schemas.openxmlformats.org/markup-compatibility/2006">
          <mc:Choice Requires="x14">
            <control shapeId="1428" r:id="rId332" name="Check Box 404">
              <controlPr defaultSize="0" autoFill="0" autoLine="0" autoPict="0">
                <anchor moveWithCells="1">
                  <from>
                    <xdr:col>1</xdr:col>
                    <xdr:colOff>66675</xdr:colOff>
                    <xdr:row>685</xdr:row>
                    <xdr:rowOff>0</xdr:rowOff>
                  </from>
                  <to>
                    <xdr:col>1</xdr:col>
                    <xdr:colOff>962025</xdr:colOff>
                    <xdr:row>686</xdr:row>
                    <xdr:rowOff>0</xdr:rowOff>
                  </to>
                </anchor>
              </controlPr>
            </control>
          </mc:Choice>
        </mc:AlternateContent>
        <mc:AlternateContent xmlns:mc="http://schemas.openxmlformats.org/markup-compatibility/2006">
          <mc:Choice Requires="x14">
            <control shapeId="1429" r:id="rId333" name="Check Box 405">
              <controlPr defaultSize="0" autoFill="0" autoLine="0" autoPict="0">
                <anchor moveWithCells="1">
                  <from>
                    <xdr:col>1</xdr:col>
                    <xdr:colOff>66675</xdr:colOff>
                    <xdr:row>686</xdr:row>
                    <xdr:rowOff>0</xdr:rowOff>
                  </from>
                  <to>
                    <xdr:col>1</xdr:col>
                    <xdr:colOff>962025</xdr:colOff>
                    <xdr:row>687</xdr:row>
                    <xdr:rowOff>0</xdr:rowOff>
                  </to>
                </anchor>
              </controlPr>
            </control>
          </mc:Choice>
        </mc:AlternateContent>
        <mc:AlternateContent xmlns:mc="http://schemas.openxmlformats.org/markup-compatibility/2006">
          <mc:Choice Requires="x14">
            <control shapeId="1430" r:id="rId334" name="Check Box 406">
              <controlPr defaultSize="0" autoFill="0" autoLine="0" autoPict="0">
                <anchor moveWithCells="1">
                  <from>
                    <xdr:col>1</xdr:col>
                    <xdr:colOff>66675</xdr:colOff>
                    <xdr:row>687</xdr:row>
                    <xdr:rowOff>0</xdr:rowOff>
                  </from>
                  <to>
                    <xdr:col>1</xdr:col>
                    <xdr:colOff>962025</xdr:colOff>
                    <xdr:row>688</xdr:row>
                    <xdr:rowOff>0</xdr:rowOff>
                  </to>
                </anchor>
              </controlPr>
            </control>
          </mc:Choice>
        </mc:AlternateContent>
        <mc:AlternateContent xmlns:mc="http://schemas.openxmlformats.org/markup-compatibility/2006">
          <mc:Choice Requires="x14">
            <control shapeId="1431" r:id="rId335" name="Check Box 407">
              <controlPr defaultSize="0" autoFill="0" autoLine="0" autoPict="0">
                <anchor moveWithCells="1">
                  <from>
                    <xdr:col>1</xdr:col>
                    <xdr:colOff>66675</xdr:colOff>
                    <xdr:row>688</xdr:row>
                    <xdr:rowOff>0</xdr:rowOff>
                  </from>
                  <to>
                    <xdr:col>1</xdr:col>
                    <xdr:colOff>962025</xdr:colOff>
                    <xdr:row>689</xdr:row>
                    <xdr:rowOff>0</xdr:rowOff>
                  </to>
                </anchor>
              </controlPr>
            </control>
          </mc:Choice>
        </mc:AlternateContent>
        <mc:AlternateContent xmlns:mc="http://schemas.openxmlformats.org/markup-compatibility/2006">
          <mc:Choice Requires="x14">
            <control shapeId="1432" r:id="rId336" name="Check Box 408">
              <controlPr defaultSize="0" autoFill="0" autoLine="0" autoPict="0">
                <anchor moveWithCells="1">
                  <from>
                    <xdr:col>1</xdr:col>
                    <xdr:colOff>66675</xdr:colOff>
                    <xdr:row>691</xdr:row>
                    <xdr:rowOff>0</xdr:rowOff>
                  </from>
                  <to>
                    <xdr:col>1</xdr:col>
                    <xdr:colOff>876300</xdr:colOff>
                    <xdr:row>692</xdr:row>
                    <xdr:rowOff>0</xdr:rowOff>
                  </to>
                </anchor>
              </controlPr>
            </control>
          </mc:Choice>
        </mc:AlternateContent>
        <mc:AlternateContent xmlns:mc="http://schemas.openxmlformats.org/markup-compatibility/2006">
          <mc:Choice Requires="x14">
            <control shapeId="1434" r:id="rId337" name="Check Box 410">
              <controlPr defaultSize="0" autoFill="0" autoLine="0" autoPict="0">
                <anchor moveWithCells="1">
                  <from>
                    <xdr:col>1</xdr:col>
                    <xdr:colOff>66675</xdr:colOff>
                    <xdr:row>694</xdr:row>
                    <xdr:rowOff>0</xdr:rowOff>
                  </from>
                  <to>
                    <xdr:col>1</xdr:col>
                    <xdr:colOff>876300</xdr:colOff>
                    <xdr:row>695</xdr:row>
                    <xdr:rowOff>0</xdr:rowOff>
                  </to>
                </anchor>
              </controlPr>
            </control>
          </mc:Choice>
        </mc:AlternateContent>
        <mc:AlternateContent xmlns:mc="http://schemas.openxmlformats.org/markup-compatibility/2006">
          <mc:Choice Requires="x14">
            <control shapeId="1436" r:id="rId338" name="Check Box 412">
              <controlPr defaultSize="0" autoFill="0" autoLine="0" autoPict="0">
                <anchor moveWithCells="1">
                  <from>
                    <xdr:col>1</xdr:col>
                    <xdr:colOff>66675</xdr:colOff>
                    <xdr:row>694</xdr:row>
                    <xdr:rowOff>0</xdr:rowOff>
                  </from>
                  <to>
                    <xdr:col>1</xdr:col>
                    <xdr:colOff>962025</xdr:colOff>
                    <xdr:row>695</xdr:row>
                    <xdr:rowOff>0</xdr:rowOff>
                  </to>
                </anchor>
              </controlPr>
            </control>
          </mc:Choice>
        </mc:AlternateContent>
        <mc:AlternateContent xmlns:mc="http://schemas.openxmlformats.org/markup-compatibility/2006">
          <mc:Choice Requires="x14">
            <control shapeId="1437" r:id="rId339" name="Check Box 413">
              <controlPr defaultSize="0" autoFill="0" autoLine="0" autoPict="0">
                <anchor moveWithCells="1">
                  <from>
                    <xdr:col>1</xdr:col>
                    <xdr:colOff>66675</xdr:colOff>
                    <xdr:row>697</xdr:row>
                    <xdr:rowOff>0</xdr:rowOff>
                  </from>
                  <to>
                    <xdr:col>1</xdr:col>
                    <xdr:colOff>876300</xdr:colOff>
                    <xdr:row>698</xdr:row>
                    <xdr:rowOff>0</xdr:rowOff>
                  </to>
                </anchor>
              </controlPr>
            </control>
          </mc:Choice>
        </mc:AlternateContent>
        <mc:AlternateContent xmlns:mc="http://schemas.openxmlformats.org/markup-compatibility/2006">
          <mc:Choice Requires="x14">
            <control shapeId="1438" r:id="rId340" name="Check Box 414">
              <controlPr defaultSize="0" autoFill="0" autoLine="0" autoPict="0">
                <anchor moveWithCells="1">
                  <from>
                    <xdr:col>1</xdr:col>
                    <xdr:colOff>66675</xdr:colOff>
                    <xdr:row>698</xdr:row>
                    <xdr:rowOff>0</xdr:rowOff>
                  </from>
                  <to>
                    <xdr:col>1</xdr:col>
                    <xdr:colOff>876300</xdr:colOff>
                    <xdr:row>699</xdr:row>
                    <xdr:rowOff>0</xdr:rowOff>
                  </to>
                </anchor>
              </controlPr>
            </control>
          </mc:Choice>
        </mc:AlternateContent>
        <mc:AlternateContent xmlns:mc="http://schemas.openxmlformats.org/markup-compatibility/2006">
          <mc:Choice Requires="x14">
            <control shapeId="1439" r:id="rId341" name="Check Box 415">
              <controlPr defaultSize="0" autoFill="0" autoLine="0" autoPict="0">
                <anchor moveWithCells="1">
                  <from>
                    <xdr:col>1</xdr:col>
                    <xdr:colOff>66675</xdr:colOff>
                    <xdr:row>701</xdr:row>
                    <xdr:rowOff>0</xdr:rowOff>
                  </from>
                  <to>
                    <xdr:col>1</xdr:col>
                    <xdr:colOff>876300</xdr:colOff>
                    <xdr:row>702</xdr:row>
                    <xdr:rowOff>0</xdr:rowOff>
                  </to>
                </anchor>
              </controlPr>
            </control>
          </mc:Choice>
        </mc:AlternateContent>
        <mc:AlternateContent xmlns:mc="http://schemas.openxmlformats.org/markup-compatibility/2006">
          <mc:Choice Requires="x14">
            <control shapeId="1440" r:id="rId342" name="Check Box 416">
              <controlPr defaultSize="0" autoFill="0" autoLine="0" autoPict="0">
                <anchor moveWithCells="1">
                  <from>
                    <xdr:col>1</xdr:col>
                    <xdr:colOff>66675</xdr:colOff>
                    <xdr:row>702</xdr:row>
                    <xdr:rowOff>0</xdr:rowOff>
                  </from>
                  <to>
                    <xdr:col>1</xdr:col>
                    <xdr:colOff>876300</xdr:colOff>
                    <xdr:row>703</xdr:row>
                    <xdr:rowOff>0</xdr:rowOff>
                  </to>
                </anchor>
              </controlPr>
            </control>
          </mc:Choice>
        </mc:AlternateContent>
        <mc:AlternateContent xmlns:mc="http://schemas.openxmlformats.org/markup-compatibility/2006">
          <mc:Choice Requires="x14">
            <control shapeId="1441" r:id="rId343" name="Check Box 417">
              <controlPr defaultSize="0" autoFill="0" autoLine="0" autoPict="0">
                <anchor moveWithCells="1">
                  <from>
                    <xdr:col>1</xdr:col>
                    <xdr:colOff>66675</xdr:colOff>
                    <xdr:row>703</xdr:row>
                    <xdr:rowOff>0</xdr:rowOff>
                  </from>
                  <to>
                    <xdr:col>1</xdr:col>
                    <xdr:colOff>876300</xdr:colOff>
                    <xdr:row>704</xdr:row>
                    <xdr:rowOff>0</xdr:rowOff>
                  </to>
                </anchor>
              </controlPr>
            </control>
          </mc:Choice>
        </mc:AlternateContent>
        <mc:AlternateContent xmlns:mc="http://schemas.openxmlformats.org/markup-compatibility/2006">
          <mc:Choice Requires="x14">
            <control shapeId="1442" r:id="rId344" name="Check Box 418">
              <controlPr defaultSize="0" autoFill="0" autoLine="0" autoPict="0">
                <anchor moveWithCells="1">
                  <from>
                    <xdr:col>1</xdr:col>
                    <xdr:colOff>66675</xdr:colOff>
                    <xdr:row>706</xdr:row>
                    <xdr:rowOff>0</xdr:rowOff>
                  </from>
                  <to>
                    <xdr:col>1</xdr:col>
                    <xdr:colOff>876300</xdr:colOff>
                    <xdr:row>707</xdr:row>
                    <xdr:rowOff>0</xdr:rowOff>
                  </to>
                </anchor>
              </controlPr>
            </control>
          </mc:Choice>
        </mc:AlternateContent>
        <mc:AlternateContent xmlns:mc="http://schemas.openxmlformats.org/markup-compatibility/2006">
          <mc:Choice Requires="x14">
            <control shapeId="1443" r:id="rId345" name="Check Box 419">
              <controlPr defaultSize="0" autoFill="0" autoLine="0" autoPict="0">
                <anchor moveWithCells="1">
                  <from>
                    <xdr:col>1</xdr:col>
                    <xdr:colOff>66675</xdr:colOff>
                    <xdr:row>707</xdr:row>
                    <xdr:rowOff>0</xdr:rowOff>
                  </from>
                  <to>
                    <xdr:col>1</xdr:col>
                    <xdr:colOff>876300</xdr:colOff>
                    <xdr:row>708</xdr:row>
                    <xdr:rowOff>0</xdr:rowOff>
                  </to>
                </anchor>
              </controlPr>
            </control>
          </mc:Choice>
        </mc:AlternateContent>
        <mc:AlternateContent xmlns:mc="http://schemas.openxmlformats.org/markup-compatibility/2006">
          <mc:Choice Requires="x14">
            <control shapeId="1444" r:id="rId346" name="Check Box 420">
              <controlPr defaultSize="0" autoFill="0" autoLine="0" autoPict="0">
                <anchor moveWithCells="1">
                  <from>
                    <xdr:col>1</xdr:col>
                    <xdr:colOff>66675</xdr:colOff>
                    <xdr:row>708</xdr:row>
                    <xdr:rowOff>0</xdr:rowOff>
                  </from>
                  <to>
                    <xdr:col>1</xdr:col>
                    <xdr:colOff>876300</xdr:colOff>
                    <xdr:row>709</xdr:row>
                    <xdr:rowOff>0</xdr:rowOff>
                  </to>
                </anchor>
              </controlPr>
            </control>
          </mc:Choice>
        </mc:AlternateContent>
        <mc:AlternateContent xmlns:mc="http://schemas.openxmlformats.org/markup-compatibility/2006">
          <mc:Choice Requires="x14">
            <control shapeId="1445" r:id="rId347" name="Check Box 421">
              <controlPr defaultSize="0" autoFill="0" autoLine="0" autoPict="0">
                <anchor moveWithCells="1">
                  <from>
                    <xdr:col>1</xdr:col>
                    <xdr:colOff>66675</xdr:colOff>
                    <xdr:row>709</xdr:row>
                    <xdr:rowOff>0</xdr:rowOff>
                  </from>
                  <to>
                    <xdr:col>1</xdr:col>
                    <xdr:colOff>876300</xdr:colOff>
                    <xdr:row>710</xdr:row>
                    <xdr:rowOff>0</xdr:rowOff>
                  </to>
                </anchor>
              </controlPr>
            </control>
          </mc:Choice>
        </mc:AlternateContent>
        <mc:AlternateContent xmlns:mc="http://schemas.openxmlformats.org/markup-compatibility/2006">
          <mc:Choice Requires="x14">
            <control shapeId="1446" r:id="rId348" name="Check Box 422">
              <controlPr defaultSize="0" autoFill="0" autoLine="0" autoPict="0">
                <anchor moveWithCells="1">
                  <from>
                    <xdr:col>1</xdr:col>
                    <xdr:colOff>66675</xdr:colOff>
                    <xdr:row>710</xdr:row>
                    <xdr:rowOff>0</xdr:rowOff>
                  </from>
                  <to>
                    <xdr:col>1</xdr:col>
                    <xdr:colOff>876300</xdr:colOff>
                    <xdr:row>711</xdr:row>
                    <xdr:rowOff>0</xdr:rowOff>
                  </to>
                </anchor>
              </controlPr>
            </control>
          </mc:Choice>
        </mc:AlternateContent>
        <mc:AlternateContent xmlns:mc="http://schemas.openxmlformats.org/markup-compatibility/2006">
          <mc:Choice Requires="x14">
            <control shapeId="1447" r:id="rId349" name="Check Box 423">
              <controlPr defaultSize="0" autoFill="0" autoLine="0" autoPict="0">
                <anchor moveWithCells="1">
                  <from>
                    <xdr:col>1</xdr:col>
                    <xdr:colOff>66675</xdr:colOff>
                    <xdr:row>700</xdr:row>
                    <xdr:rowOff>0</xdr:rowOff>
                  </from>
                  <to>
                    <xdr:col>1</xdr:col>
                    <xdr:colOff>876300</xdr:colOff>
                    <xdr:row>701</xdr:row>
                    <xdr:rowOff>0</xdr:rowOff>
                  </to>
                </anchor>
              </controlPr>
            </control>
          </mc:Choice>
        </mc:AlternateContent>
        <mc:AlternateContent xmlns:mc="http://schemas.openxmlformats.org/markup-compatibility/2006">
          <mc:Choice Requires="x14">
            <control shapeId="1448" r:id="rId350" name="Check Box 424">
              <controlPr defaultSize="0" autoFill="0" autoLine="0" autoPict="0">
                <anchor moveWithCells="1">
                  <from>
                    <xdr:col>1</xdr:col>
                    <xdr:colOff>66675</xdr:colOff>
                    <xdr:row>705</xdr:row>
                    <xdr:rowOff>0</xdr:rowOff>
                  </from>
                  <to>
                    <xdr:col>1</xdr:col>
                    <xdr:colOff>876300</xdr:colOff>
                    <xdr:row>706</xdr:row>
                    <xdr:rowOff>0</xdr:rowOff>
                  </to>
                </anchor>
              </controlPr>
            </control>
          </mc:Choice>
        </mc:AlternateContent>
        <mc:AlternateContent xmlns:mc="http://schemas.openxmlformats.org/markup-compatibility/2006">
          <mc:Choice Requires="x14">
            <control shapeId="1449" r:id="rId351" name="Check Box 425">
              <controlPr defaultSize="0" autoFill="0" autoLine="0" autoPict="0">
                <anchor moveWithCells="1">
                  <from>
                    <xdr:col>1</xdr:col>
                    <xdr:colOff>66675</xdr:colOff>
                    <xdr:row>699</xdr:row>
                    <xdr:rowOff>0</xdr:rowOff>
                  </from>
                  <to>
                    <xdr:col>1</xdr:col>
                    <xdr:colOff>981075</xdr:colOff>
                    <xdr:row>700</xdr:row>
                    <xdr:rowOff>0</xdr:rowOff>
                  </to>
                </anchor>
              </controlPr>
            </control>
          </mc:Choice>
        </mc:AlternateContent>
        <mc:AlternateContent xmlns:mc="http://schemas.openxmlformats.org/markup-compatibility/2006">
          <mc:Choice Requires="x14">
            <control shapeId="1450" r:id="rId352" name="Check Box 426">
              <controlPr defaultSize="0" autoFill="0" autoLine="0" autoPict="0">
                <anchor moveWithCells="1">
                  <from>
                    <xdr:col>1</xdr:col>
                    <xdr:colOff>66675</xdr:colOff>
                    <xdr:row>700</xdr:row>
                    <xdr:rowOff>0</xdr:rowOff>
                  </from>
                  <to>
                    <xdr:col>1</xdr:col>
                    <xdr:colOff>981075</xdr:colOff>
                    <xdr:row>701</xdr:row>
                    <xdr:rowOff>0</xdr:rowOff>
                  </to>
                </anchor>
              </controlPr>
            </control>
          </mc:Choice>
        </mc:AlternateContent>
        <mc:AlternateContent xmlns:mc="http://schemas.openxmlformats.org/markup-compatibility/2006">
          <mc:Choice Requires="x14">
            <control shapeId="1451" r:id="rId353" name="Check Box 427">
              <controlPr defaultSize="0" autoFill="0" autoLine="0" autoPict="0">
                <anchor moveWithCells="1">
                  <from>
                    <xdr:col>1</xdr:col>
                    <xdr:colOff>66675</xdr:colOff>
                    <xdr:row>701</xdr:row>
                    <xdr:rowOff>0</xdr:rowOff>
                  </from>
                  <to>
                    <xdr:col>1</xdr:col>
                    <xdr:colOff>981075</xdr:colOff>
                    <xdr:row>702</xdr:row>
                    <xdr:rowOff>0</xdr:rowOff>
                  </to>
                </anchor>
              </controlPr>
            </control>
          </mc:Choice>
        </mc:AlternateContent>
        <mc:AlternateContent xmlns:mc="http://schemas.openxmlformats.org/markup-compatibility/2006">
          <mc:Choice Requires="x14">
            <control shapeId="1452" r:id="rId354" name="Check Box 428">
              <controlPr defaultSize="0" autoFill="0" autoLine="0" autoPict="0">
                <anchor moveWithCells="1">
                  <from>
                    <xdr:col>1</xdr:col>
                    <xdr:colOff>66675</xdr:colOff>
                    <xdr:row>702</xdr:row>
                    <xdr:rowOff>0</xdr:rowOff>
                  </from>
                  <to>
                    <xdr:col>1</xdr:col>
                    <xdr:colOff>981075</xdr:colOff>
                    <xdr:row>703</xdr:row>
                    <xdr:rowOff>0</xdr:rowOff>
                  </to>
                </anchor>
              </controlPr>
            </control>
          </mc:Choice>
        </mc:AlternateContent>
        <mc:AlternateContent xmlns:mc="http://schemas.openxmlformats.org/markup-compatibility/2006">
          <mc:Choice Requires="x14">
            <control shapeId="1453" r:id="rId355" name="Check Box 429">
              <controlPr defaultSize="0" autoFill="0" autoLine="0" autoPict="0">
                <anchor moveWithCells="1">
                  <from>
                    <xdr:col>1</xdr:col>
                    <xdr:colOff>66675</xdr:colOff>
                    <xdr:row>703</xdr:row>
                    <xdr:rowOff>0</xdr:rowOff>
                  </from>
                  <to>
                    <xdr:col>1</xdr:col>
                    <xdr:colOff>981075</xdr:colOff>
                    <xdr:row>704</xdr:row>
                    <xdr:rowOff>0</xdr:rowOff>
                  </to>
                </anchor>
              </controlPr>
            </control>
          </mc:Choice>
        </mc:AlternateContent>
        <mc:AlternateContent xmlns:mc="http://schemas.openxmlformats.org/markup-compatibility/2006">
          <mc:Choice Requires="x14">
            <control shapeId="1454" r:id="rId356" name="Check Box 430">
              <controlPr defaultSize="0" autoFill="0" autoLine="0" autoPict="0">
                <anchor moveWithCells="1">
                  <from>
                    <xdr:col>1</xdr:col>
                    <xdr:colOff>66675</xdr:colOff>
                    <xdr:row>704</xdr:row>
                    <xdr:rowOff>0</xdr:rowOff>
                  </from>
                  <to>
                    <xdr:col>1</xdr:col>
                    <xdr:colOff>981075</xdr:colOff>
                    <xdr:row>705</xdr:row>
                    <xdr:rowOff>0</xdr:rowOff>
                  </to>
                </anchor>
              </controlPr>
            </control>
          </mc:Choice>
        </mc:AlternateContent>
        <mc:AlternateContent xmlns:mc="http://schemas.openxmlformats.org/markup-compatibility/2006">
          <mc:Choice Requires="x14">
            <control shapeId="1455" r:id="rId357" name="Check Box 431">
              <controlPr defaultSize="0" autoFill="0" autoLine="0" autoPict="0">
                <anchor moveWithCells="1">
                  <from>
                    <xdr:col>1</xdr:col>
                    <xdr:colOff>66675</xdr:colOff>
                    <xdr:row>705</xdr:row>
                    <xdr:rowOff>0</xdr:rowOff>
                  </from>
                  <to>
                    <xdr:col>1</xdr:col>
                    <xdr:colOff>981075</xdr:colOff>
                    <xdr:row>706</xdr:row>
                    <xdr:rowOff>0</xdr:rowOff>
                  </to>
                </anchor>
              </controlPr>
            </control>
          </mc:Choice>
        </mc:AlternateContent>
        <mc:AlternateContent xmlns:mc="http://schemas.openxmlformats.org/markup-compatibility/2006">
          <mc:Choice Requires="x14">
            <control shapeId="1456" r:id="rId358" name="Check Box 432">
              <controlPr defaultSize="0" autoFill="0" autoLine="0" autoPict="0">
                <anchor moveWithCells="1">
                  <from>
                    <xdr:col>1</xdr:col>
                    <xdr:colOff>66675</xdr:colOff>
                    <xdr:row>706</xdr:row>
                    <xdr:rowOff>0</xdr:rowOff>
                  </from>
                  <to>
                    <xdr:col>1</xdr:col>
                    <xdr:colOff>981075</xdr:colOff>
                    <xdr:row>707</xdr:row>
                    <xdr:rowOff>0</xdr:rowOff>
                  </to>
                </anchor>
              </controlPr>
            </control>
          </mc:Choice>
        </mc:AlternateContent>
        <mc:AlternateContent xmlns:mc="http://schemas.openxmlformats.org/markup-compatibility/2006">
          <mc:Choice Requires="x14">
            <control shapeId="1457" r:id="rId359" name="Check Box 433">
              <controlPr defaultSize="0" autoFill="0" autoLine="0" autoPict="0">
                <anchor moveWithCells="1">
                  <from>
                    <xdr:col>1</xdr:col>
                    <xdr:colOff>66675</xdr:colOff>
                    <xdr:row>707</xdr:row>
                    <xdr:rowOff>0</xdr:rowOff>
                  </from>
                  <to>
                    <xdr:col>1</xdr:col>
                    <xdr:colOff>981075</xdr:colOff>
                    <xdr:row>708</xdr:row>
                    <xdr:rowOff>0</xdr:rowOff>
                  </to>
                </anchor>
              </controlPr>
            </control>
          </mc:Choice>
        </mc:AlternateContent>
        <mc:AlternateContent xmlns:mc="http://schemas.openxmlformats.org/markup-compatibility/2006">
          <mc:Choice Requires="x14">
            <control shapeId="1458" r:id="rId360" name="Check Box 434">
              <controlPr defaultSize="0" autoFill="0" autoLine="0" autoPict="0">
                <anchor moveWithCells="1">
                  <from>
                    <xdr:col>1</xdr:col>
                    <xdr:colOff>66675</xdr:colOff>
                    <xdr:row>708</xdr:row>
                    <xdr:rowOff>0</xdr:rowOff>
                  </from>
                  <to>
                    <xdr:col>1</xdr:col>
                    <xdr:colOff>981075</xdr:colOff>
                    <xdr:row>709</xdr:row>
                    <xdr:rowOff>0</xdr:rowOff>
                  </to>
                </anchor>
              </controlPr>
            </control>
          </mc:Choice>
        </mc:AlternateContent>
        <mc:AlternateContent xmlns:mc="http://schemas.openxmlformats.org/markup-compatibility/2006">
          <mc:Choice Requires="x14">
            <control shapeId="1459" r:id="rId361" name="Check Box 435">
              <controlPr defaultSize="0" autoFill="0" autoLine="0" autoPict="0">
                <anchor moveWithCells="1">
                  <from>
                    <xdr:col>1</xdr:col>
                    <xdr:colOff>66675</xdr:colOff>
                    <xdr:row>709</xdr:row>
                    <xdr:rowOff>0</xdr:rowOff>
                  </from>
                  <to>
                    <xdr:col>1</xdr:col>
                    <xdr:colOff>981075</xdr:colOff>
                    <xdr:row>710</xdr:row>
                    <xdr:rowOff>0</xdr:rowOff>
                  </to>
                </anchor>
              </controlPr>
            </control>
          </mc:Choice>
        </mc:AlternateContent>
        <mc:AlternateContent xmlns:mc="http://schemas.openxmlformats.org/markup-compatibility/2006">
          <mc:Choice Requires="x14">
            <control shapeId="1460" r:id="rId362" name="Check Box 436">
              <controlPr defaultSize="0" autoFill="0" autoLine="0" autoPict="0">
                <anchor moveWithCells="1">
                  <from>
                    <xdr:col>1</xdr:col>
                    <xdr:colOff>66675</xdr:colOff>
                    <xdr:row>710</xdr:row>
                    <xdr:rowOff>0</xdr:rowOff>
                  </from>
                  <to>
                    <xdr:col>1</xdr:col>
                    <xdr:colOff>981075</xdr:colOff>
                    <xdr:row>711</xdr:row>
                    <xdr:rowOff>0</xdr:rowOff>
                  </to>
                </anchor>
              </controlPr>
            </control>
          </mc:Choice>
        </mc:AlternateContent>
        <mc:AlternateContent xmlns:mc="http://schemas.openxmlformats.org/markup-compatibility/2006">
          <mc:Choice Requires="x14">
            <control shapeId="1461" r:id="rId363" name="Check Box 437">
              <controlPr defaultSize="0" autoFill="0" autoLine="0" autoPict="0">
                <anchor moveWithCells="1">
                  <from>
                    <xdr:col>1</xdr:col>
                    <xdr:colOff>66675</xdr:colOff>
                    <xdr:row>711</xdr:row>
                    <xdr:rowOff>0</xdr:rowOff>
                  </from>
                  <to>
                    <xdr:col>1</xdr:col>
                    <xdr:colOff>981075</xdr:colOff>
                    <xdr:row>712</xdr:row>
                    <xdr:rowOff>0</xdr:rowOff>
                  </to>
                </anchor>
              </controlPr>
            </control>
          </mc:Choice>
        </mc:AlternateContent>
        <mc:AlternateContent xmlns:mc="http://schemas.openxmlformats.org/markup-compatibility/2006">
          <mc:Choice Requires="x14">
            <control shapeId="1462" r:id="rId364" name="Check Box 438">
              <controlPr defaultSize="0" autoFill="0" autoLine="0" autoPict="0">
                <anchor moveWithCells="1">
                  <from>
                    <xdr:col>1</xdr:col>
                    <xdr:colOff>66675</xdr:colOff>
                    <xdr:row>712</xdr:row>
                    <xdr:rowOff>0</xdr:rowOff>
                  </from>
                  <to>
                    <xdr:col>1</xdr:col>
                    <xdr:colOff>981075</xdr:colOff>
                    <xdr:row>713</xdr:row>
                    <xdr:rowOff>0</xdr:rowOff>
                  </to>
                </anchor>
              </controlPr>
            </control>
          </mc:Choice>
        </mc:AlternateContent>
        <mc:AlternateContent xmlns:mc="http://schemas.openxmlformats.org/markup-compatibility/2006">
          <mc:Choice Requires="x14">
            <control shapeId="1463" r:id="rId365" name="Check Box 439">
              <controlPr defaultSize="0" autoFill="0" autoLine="0" autoPict="0">
                <anchor moveWithCells="1">
                  <from>
                    <xdr:col>1</xdr:col>
                    <xdr:colOff>66675</xdr:colOff>
                    <xdr:row>713</xdr:row>
                    <xdr:rowOff>0</xdr:rowOff>
                  </from>
                  <to>
                    <xdr:col>1</xdr:col>
                    <xdr:colOff>981075</xdr:colOff>
                    <xdr:row>714</xdr:row>
                    <xdr:rowOff>0</xdr:rowOff>
                  </to>
                </anchor>
              </controlPr>
            </control>
          </mc:Choice>
        </mc:AlternateContent>
        <mc:AlternateContent xmlns:mc="http://schemas.openxmlformats.org/markup-compatibility/2006">
          <mc:Choice Requires="x14">
            <control shapeId="1464" r:id="rId366" name="Check Box 440">
              <controlPr defaultSize="0" autoFill="0" autoLine="0" autoPict="0">
                <anchor moveWithCells="1">
                  <from>
                    <xdr:col>1</xdr:col>
                    <xdr:colOff>66675</xdr:colOff>
                    <xdr:row>714</xdr:row>
                    <xdr:rowOff>0</xdr:rowOff>
                  </from>
                  <to>
                    <xdr:col>1</xdr:col>
                    <xdr:colOff>876300</xdr:colOff>
                    <xdr:row>715</xdr:row>
                    <xdr:rowOff>0</xdr:rowOff>
                  </to>
                </anchor>
              </controlPr>
            </control>
          </mc:Choice>
        </mc:AlternateContent>
        <mc:AlternateContent xmlns:mc="http://schemas.openxmlformats.org/markup-compatibility/2006">
          <mc:Choice Requires="x14">
            <control shapeId="1465" r:id="rId367" name="Check Box 441">
              <controlPr defaultSize="0" autoFill="0" autoLine="0" autoPict="0">
                <anchor moveWithCells="1">
                  <from>
                    <xdr:col>1</xdr:col>
                    <xdr:colOff>66675</xdr:colOff>
                    <xdr:row>715</xdr:row>
                    <xdr:rowOff>0</xdr:rowOff>
                  </from>
                  <to>
                    <xdr:col>1</xdr:col>
                    <xdr:colOff>876300</xdr:colOff>
                    <xdr:row>716</xdr:row>
                    <xdr:rowOff>0</xdr:rowOff>
                  </to>
                </anchor>
              </controlPr>
            </control>
          </mc:Choice>
        </mc:AlternateContent>
        <mc:AlternateContent xmlns:mc="http://schemas.openxmlformats.org/markup-compatibility/2006">
          <mc:Choice Requires="x14">
            <control shapeId="1466" r:id="rId368" name="Check Box 442">
              <controlPr defaultSize="0" autoFill="0" autoLine="0" autoPict="0">
                <anchor moveWithCells="1">
                  <from>
                    <xdr:col>1</xdr:col>
                    <xdr:colOff>66675</xdr:colOff>
                    <xdr:row>718</xdr:row>
                    <xdr:rowOff>0</xdr:rowOff>
                  </from>
                  <to>
                    <xdr:col>1</xdr:col>
                    <xdr:colOff>876300</xdr:colOff>
                    <xdr:row>719</xdr:row>
                    <xdr:rowOff>0</xdr:rowOff>
                  </to>
                </anchor>
              </controlPr>
            </control>
          </mc:Choice>
        </mc:AlternateContent>
        <mc:AlternateContent xmlns:mc="http://schemas.openxmlformats.org/markup-compatibility/2006">
          <mc:Choice Requires="x14">
            <control shapeId="1467" r:id="rId369" name="Check Box 443">
              <controlPr defaultSize="0" autoFill="0" autoLine="0" autoPict="0">
                <anchor moveWithCells="1">
                  <from>
                    <xdr:col>1</xdr:col>
                    <xdr:colOff>66675</xdr:colOff>
                    <xdr:row>719</xdr:row>
                    <xdr:rowOff>0</xdr:rowOff>
                  </from>
                  <to>
                    <xdr:col>1</xdr:col>
                    <xdr:colOff>876300</xdr:colOff>
                    <xdr:row>720</xdr:row>
                    <xdr:rowOff>0</xdr:rowOff>
                  </to>
                </anchor>
              </controlPr>
            </control>
          </mc:Choice>
        </mc:AlternateContent>
        <mc:AlternateContent xmlns:mc="http://schemas.openxmlformats.org/markup-compatibility/2006">
          <mc:Choice Requires="x14">
            <control shapeId="1468" r:id="rId370" name="Check Box 444">
              <controlPr defaultSize="0" autoFill="0" autoLine="0" autoPict="0">
                <anchor moveWithCells="1">
                  <from>
                    <xdr:col>1</xdr:col>
                    <xdr:colOff>66675</xdr:colOff>
                    <xdr:row>720</xdr:row>
                    <xdr:rowOff>0</xdr:rowOff>
                  </from>
                  <to>
                    <xdr:col>1</xdr:col>
                    <xdr:colOff>876300</xdr:colOff>
                    <xdr:row>721</xdr:row>
                    <xdr:rowOff>0</xdr:rowOff>
                  </to>
                </anchor>
              </controlPr>
            </control>
          </mc:Choice>
        </mc:AlternateContent>
        <mc:AlternateContent xmlns:mc="http://schemas.openxmlformats.org/markup-compatibility/2006">
          <mc:Choice Requires="x14">
            <control shapeId="1469" r:id="rId371" name="Check Box 445">
              <controlPr defaultSize="0" autoFill="0" autoLine="0" autoPict="0">
                <anchor moveWithCells="1">
                  <from>
                    <xdr:col>1</xdr:col>
                    <xdr:colOff>66675</xdr:colOff>
                    <xdr:row>721</xdr:row>
                    <xdr:rowOff>0</xdr:rowOff>
                  </from>
                  <to>
                    <xdr:col>1</xdr:col>
                    <xdr:colOff>876300</xdr:colOff>
                    <xdr:row>722</xdr:row>
                    <xdr:rowOff>0</xdr:rowOff>
                  </to>
                </anchor>
              </controlPr>
            </control>
          </mc:Choice>
        </mc:AlternateContent>
        <mc:AlternateContent xmlns:mc="http://schemas.openxmlformats.org/markup-compatibility/2006">
          <mc:Choice Requires="x14">
            <control shapeId="1470" r:id="rId372" name="Check Box 446">
              <controlPr defaultSize="0" autoFill="0" autoLine="0" autoPict="0">
                <anchor moveWithCells="1">
                  <from>
                    <xdr:col>1</xdr:col>
                    <xdr:colOff>66675</xdr:colOff>
                    <xdr:row>722</xdr:row>
                    <xdr:rowOff>0</xdr:rowOff>
                  </from>
                  <to>
                    <xdr:col>1</xdr:col>
                    <xdr:colOff>876300</xdr:colOff>
                    <xdr:row>723</xdr:row>
                    <xdr:rowOff>0</xdr:rowOff>
                  </to>
                </anchor>
              </controlPr>
            </control>
          </mc:Choice>
        </mc:AlternateContent>
        <mc:AlternateContent xmlns:mc="http://schemas.openxmlformats.org/markup-compatibility/2006">
          <mc:Choice Requires="x14">
            <control shapeId="1471" r:id="rId373" name="Check Box 447">
              <controlPr defaultSize="0" autoFill="0" autoLine="0" autoPict="0">
                <anchor moveWithCells="1">
                  <from>
                    <xdr:col>1</xdr:col>
                    <xdr:colOff>66675</xdr:colOff>
                    <xdr:row>717</xdr:row>
                    <xdr:rowOff>0</xdr:rowOff>
                  </from>
                  <to>
                    <xdr:col>1</xdr:col>
                    <xdr:colOff>876300</xdr:colOff>
                    <xdr:row>718</xdr:row>
                    <xdr:rowOff>0</xdr:rowOff>
                  </to>
                </anchor>
              </controlPr>
            </control>
          </mc:Choice>
        </mc:AlternateContent>
        <mc:AlternateContent xmlns:mc="http://schemas.openxmlformats.org/markup-compatibility/2006">
          <mc:Choice Requires="x14">
            <control shapeId="1472" r:id="rId374" name="Check Box 448">
              <controlPr defaultSize="0" autoFill="0" autoLine="0" autoPict="0">
                <anchor moveWithCells="1">
                  <from>
                    <xdr:col>1</xdr:col>
                    <xdr:colOff>66675</xdr:colOff>
                    <xdr:row>714</xdr:row>
                    <xdr:rowOff>0</xdr:rowOff>
                  </from>
                  <to>
                    <xdr:col>1</xdr:col>
                    <xdr:colOff>981075</xdr:colOff>
                    <xdr:row>715</xdr:row>
                    <xdr:rowOff>0</xdr:rowOff>
                  </to>
                </anchor>
              </controlPr>
            </control>
          </mc:Choice>
        </mc:AlternateContent>
        <mc:AlternateContent xmlns:mc="http://schemas.openxmlformats.org/markup-compatibility/2006">
          <mc:Choice Requires="x14">
            <control shapeId="1473" r:id="rId375" name="Check Box 449">
              <controlPr defaultSize="0" autoFill="0" autoLine="0" autoPict="0">
                <anchor moveWithCells="1">
                  <from>
                    <xdr:col>1</xdr:col>
                    <xdr:colOff>66675</xdr:colOff>
                    <xdr:row>715</xdr:row>
                    <xdr:rowOff>0</xdr:rowOff>
                  </from>
                  <to>
                    <xdr:col>1</xdr:col>
                    <xdr:colOff>981075</xdr:colOff>
                    <xdr:row>716</xdr:row>
                    <xdr:rowOff>0</xdr:rowOff>
                  </to>
                </anchor>
              </controlPr>
            </control>
          </mc:Choice>
        </mc:AlternateContent>
        <mc:AlternateContent xmlns:mc="http://schemas.openxmlformats.org/markup-compatibility/2006">
          <mc:Choice Requires="x14">
            <control shapeId="1474" r:id="rId376" name="Check Box 450">
              <controlPr defaultSize="0" autoFill="0" autoLine="0" autoPict="0">
                <anchor moveWithCells="1">
                  <from>
                    <xdr:col>1</xdr:col>
                    <xdr:colOff>66675</xdr:colOff>
                    <xdr:row>716</xdr:row>
                    <xdr:rowOff>0</xdr:rowOff>
                  </from>
                  <to>
                    <xdr:col>1</xdr:col>
                    <xdr:colOff>981075</xdr:colOff>
                    <xdr:row>717</xdr:row>
                    <xdr:rowOff>0</xdr:rowOff>
                  </to>
                </anchor>
              </controlPr>
            </control>
          </mc:Choice>
        </mc:AlternateContent>
        <mc:AlternateContent xmlns:mc="http://schemas.openxmlformats.org/markup-compatibility/2006">
          <mc:Choice Requires="x14">
            <control shapeId="1475" r:id="rId377" name="Check Box 451">
              <controlPr defaultSize="0" autoFill="0" autoLine="0" autoPict="0">
                <anchor moveWithCells="1">
                  <from>
                    <xdr:col>1</xdr:col>
                    <xdr:colOff>66675</xdr:colOff>
                    <xdr:row>717</xdr:row>
                    <xdr:rowOff>0</xdr:rowOff>
                  </from>
                  <to>
                    <xdr:col>1</xdr:col>
                    <xdr:colOff>981075</xdr:colOff>
                    <xdr:row>718</xdr:row>
                    <xdr:rowOff>0</xdr:rowOff>
                  </to>
                </anchor>
              </controlPr>
            </control>
          </mc:Choice>
        </mc:AlternateContent>
        <mc:AlternateContent xmlns:mc="http://schemas.openxmlformats.org/markup-compatibility/2006">
          <mc:Choice Requires="x14">
            <control shapeId="1476" r:id="rId378" name="Check Box 452">
              <controlPr defaultSize="0" autoFill="0" autoLine="0" autoPict="0">
                <anchor moveWithCells="1">
                  <from>
                    <xdr:col>1</xdr:col>
                    <xdr:colOff>66675</xdr:colOff>
                    <xdr:row>718</xdr:row>
                    <xdr:rowOff>0</xdr:rowOff>
                  </from>
                  <to>
                    <xdr:col>1</xdr:col>
                    <xdr:colOff>981075</xdr:colOff>
                    <xdr:row>719</xdr:row>
                    <xdr:rowOff>0</xdr:rowOff>
                  </to>
                </anchor>
              </controlPr>
            </control>
          </mc:Choice>
        </mc:AlternateContent>
        <mc:AlternateContent xmlns:mc="http://schemas.openxmlformats.org/markup-compatibility/2006">
          <mc:Choice Requires="x14">
            <control shapeId="1477" r:id="rId379" name="Check Box 453">
              <controlPr defaultSize="0" autoFill="0" autoLine="0" autoPict="0">
                <anchor moveWithCells="1">
                  <from>
                    <xdr:col>1</xdr:col>
                    <xdr:colOff>66675</xdr:colOff>
                    <xdr:row>719</xdr:row>
                    <xdr:rowOff>0</xdr:rowOff>
                  </from>
                  <to>
                    <xdr:col>1</xdr:col>
                    <xdr:colOff>981075</xdr:colOff>
                    <xdr:row>720</xdr:row>
                    <xdr:rowOff>0</xdr:rowOff>
                  </to>
                </anchor>
              </controlPr>
            </control>
          </mc:Choice>
        </mc:AlternateContent>
        <mc:AlternateContent xmlns:mc="http://schemas.openxmlformats.org/markup-compatibility/2006">
          <mc:Choice Requires="x14">
            <control shapeId="1478" r:id="rId380" name="Check Box 454">
              <controlPr defaultSize="0" autoFill="0" autoLine="0" autoPict="0">
                <anchor moveWithCells="1">
                  <from>
                    <xdr:col>1</xdr:col>
                    <xdr:colOff>66675</xdr:colOff>
                    <xdr:row>720</xdr:row>
                    <xdr:rowOff>0</xdr:rowOff>
                  </from>
                  <to>
                    <xdr:col>1</xdr:col>
                    <xdr:colOff>981075</xdr:colOff>
                    <xdr:row>721</xdr:row>
                    <xdr:rowOff>0</xdr:rowOff>
                  </to>
                </anchor>
              </controlPr>
            </control>
          </mc:Choice>
        </mc:AlternateContent>
        <mc:AlternateContent xmlns:mc="http://schemas.openxmlformats.org/markup-compatibility/2006">
          <mc:Choice Requires="x14">
            <control shapeId="1479" r:id="rId381" name="Check Box 455">
              <controlPr defaultSize="0" autoFill="0" autoLine="0" autoPict="0">
                <anchor moveWithCells="1">
                  <from>
                    <xdr:col>1</xdr:col>
                    <xdr:colOff>66675</xdr:colOff>
                    <xdr:row>721</xdr:row>
                    <xdr:rowOff>0</xdr:rowOff>
                  </from>
                  <to>
                    <xdr:col>1</xdr:col>
                    <xdr:colOff>981075</xdr:colOff>
                    <xdr:row>722</xdr:row>
                    <xdr:rowOff>0</xdr:rowOff>
                  </to>
                </anchor>
              </controlPr>
            </control>
          </mc:Choice>
        </mc:AlternateContent>
        <mc:AlternateContent xmlns:mc="http://schemas.openxmlformats.org/markup-compatibility/2006">
          <mc:Choice Requires="x14">
            <control shapeId="1480" r:id="rId382" name="Check Box 456">
              <controlPr defaultSize="0" autoFill="0" autoLine="0" autoPict="0">
                <anchor moveWithCells="1">
                  <from>
                    <xdr:col>1</xdr:col>
                    <xdr:colOff>66675</xdr:colOff>
                    <xdr:row>722</xdr:row>
                    <xdr:rowOff>0</xdr:rowOff>
                  </from>
                  <to>
                    <xdr:col>1</xdr:col>
                    <xdr:colOff>981075</xdr:colOff>
                    <xdr:row>723</xdr:row>
                    <xdr:rowOff>0</xdr:rowOff>
                  </to>
                </anchor>
              </controlPr>
            </control>
          </mc:Choice>
        </mc:AlternateContent>
        <mc:AlternateContent xmlns:mc="http://schemas.openxmlformats.org/markup-compatibility/2006">
          <mc:Choice Requires="x14">
            <control shapeId="1481" r:id="rId383" name="Check Box 457">
              <controlPr defaultSize="0" autoFill="0" autoLine="0" autoPict="0">
                <anchor moveWithCells="1">
                  <from>
                    <xdr:col>1</xdr:col>
                    <xdr:colOff>66675</xdr:colOff>
                    <xdr:row>723</xdr:row>
                    <xdr:rowOff>0</xdr:rowOff>
                  </from>
                  <to>
                    <xdr:col>1</xdr:col>
                    <xdr:colOff>981075</xdr:colOff>
                    <xdr:row>724</xdr:row>
                    <xdr:rowOff>0</xdr:rowOff>
                  </to>
                </anchor>
              </controlPr>
            </control>
          </mc:Choice>
        </mc:AlternateContent>
        <mc:AlternateContent xmlns:mc="http://schemas.openxmlformats.org/markup-compatibility/2006">
          <mc:Choice Requires="x14">
            <control shapeId="1483" r:id="rId384" name="Check Box 459">
              <controlPr defaultSize="0" autoFill="0" autoLine="0" autoPict="0">
                <anchor moveWithCells="1">
                  <from>
                    <xdr:col>1</xdr:col>
                    <xdr:colOff>66675</xdr:colOff>
                    <xdr:row>726</xdr:row>
                    <xdr:rowOff>0</xdr:rowOff>
                  </from>
                  <to>
                    <xdr:col>1</xdr:col>
                    <xdr:colOff>885825</xdr:colOff>
                    <xdr:row>727</xdr:row>
                    <xdr:rowOff>0</xdr:rowOff>
                  </to>
                </anchor>
              </controlPr>
            </control>
          </mc:Choice>
        </mc:AlternateContent>
        <mc:AlternateContent xmlns:mc="http://schemas.openxmlformats.org/markup-compatibility/2006">
          <mc:Choice Requires="x14">
            <control shapeId="1484" r:id="rId385" name="Check Box 460">
              <controlPr defaultSize="0" autoFill="0" autoLine="0" autoPict="0">
                <anchor moveWithCells="1">
                  <from>
                    <xdr:col>1</xdr:col>
                    <xdr:colOff>66675</xdr:colOff>
                    <xdr:row>729</xdr:row>
                    <xdr:rowOff>0</xdr:rowOff>
                  </from>
                  <to>
                    <xdr:col>1</xdr:col>
                    <xdr:colOff>885825</xdr:colOff>
                    <xdr:row>730</xdr:row>
                    <xdr:rowOff>0</xdr:rowOff>
                  </to>
                </anchor>
              </controlPr>
            </control>
          </mc:Choice>
        </mc:AlternateContent>
        <mc:AlternateContent xmlns:mc="http://schemas.openxmlformats.org/markup-compatibility/2006">
          <mc:Choice Requires="x14">
            <control shapeId="1485" r:id="rId386" name="Check Box 461">
              <controlPr defaultSize="0" autoFill="0" autoLine="0" autoPict="0">
                <anchor moveWithCells="1">
                  <from>
                    <xdr:col>1</xdr:col>
                    <xdr:colOff>66675</xdr:colOff>
                    <xdr:row>729</xdr:row>
                    <xdr:rowOff>0</xdr:rowOff>
                  </from>
                  <to>
                    <xdr:col>1</xdr:col>
                    <xdr:colOff>981075</xdr:colOff>
                    <xdr:row>730</xdr:row>
                    <xdr:rowOff>0</xdr:rowOff>
                  </to>
                </anchor>
              </controlPr>
            </control>
          </mc:Choice>
        </mc:AlternateContent>
        <mc:AlternateContent xmlns:mc="http://schemas.openxmlformats.org/markup-compatibility/2006">
          <mc:Choice Requires="x14">
            <control shapeId="1486" r:id="rId387" name="Check Box 462">
              <controlPr defaultSize="0" autoFill="0" autoLine="0" autoPict="0">
                <anchor moveWithCells="1">
                  <from>
                    <xdr:col>1</xdr:col>
                    <xdr:colOff>66675</xdr:colOff>
                    <xdr:row>732</xdr:row>
                    <xdr:rowOff>0</xdr:rowOff>
                  </from>
                  <to>
                    <xdr:col>1</xdr:col>
                    <xdr:colOff>885825</xdr:colOff>
                    <xdr:row>733</xdr:row>
                    <xdr:rowOff>0</xdr:rowOff>
                  </to>
                </anchor>
              </controlPr>
            </control>
          </mc:Choice>
        </mc:AlternateContent>
        <mc:AlternateContent xmlns:mc="http://schemas.openxmlformats.org/markup-compatibility/2006">
          <mc:Choice Requires="x14">
            <control shapeId="1487" r:id="rId388" name="Check Box 463">
              <controlPr defaultSize="0" autoFill="0" autoLine="0" autoPict="0">
                <anchor moveWithCells="1">
                  <from>
                    <xdr:col>1</xdr:col>
                    <xdr:colOff>66675</xdr:colOff>
                    <xdr:row>735</xdr:row>
                    <xdr:rowOff>0</xdr:rowOff>
                  </from>
                  <to>
                    <xdr:col>1</xdr:col>
                    <xdr:colOff>885825</xdr:colOff>
                    <xdr:row>736</xdr:row>
                    <xdr:rowOff>0</xdr:rowOff>
                  </to>
                </anchor>
              </controlPr>
            </control>
          </mc:Choice>
        </mc:AlternateContent>
        <mc:AlternateContent xmlns:mc="http://schemas.openxmlformats.org/markup-compatibility/2006">
          <mc:Choice Requires="x14">
            <control shapeId="1488" r:id="rId389" name="Check Box 464">
              <controlPr defaultSize="0" autoFill="0" autoLine="0" autoPict="0">
                <anchor moveWithCells="1">
                  <from>
                    <xdr:col>1</xdr:col>
                    <xdr:colOff>66675</xdr:colOff>
                    <xdr:row>735</xdr:row>
                    <xdr:rowOff>0</xdr:rowOff>
                  </from>
                  <to>
                    <xdr:col>1</xdr:col>
                    <xdr:colOff>981075</xdr:colOff>
                    <xdr:row>736</xdr:row>
                    <xdr:rowOff>0</xdr:rowOff>
                  </to>
                </anchor>
              </controlPr>
            </control>
          </mc:Choice>
        </mc:AlternateContent>
        <mc:AlternateContent xmlns:mc="http://schemas.openxmlformats.org/markup-compatibility/2006">
          <mc:Choice Requires="x14">
            <control shapeId="1489" r:id="rId390" name="Check Box 465">
              <controlPr defaultSize="0" autoFill="0" autoLine="0" autoPict="0">
                <anchor moveWithCells="1">
                  <from>
                    <xdr:col>1</xdr:col>
                    <xdr:colOff>66675</xdr:colOff>
                    <xdr:row>740</xdr:row>
                    <xdr:rowOff>0</xdr:rowOff>
                  </from>
                  <to>
                    <xdr:col>1</xdr:col>
                    <xdr:colOff>876300</xdr:colOff>
                    <xdr:row>741</xdr:row>
                    <xdr:rowOff>0</xdr:rowOff>
                  </to>
                </anchor>
              </controlPr>
            </control>
          </mc:Choice>
        </mc:AlternateContent>
        <mc:AlternateContent xmlns:mc="http://schemas.openxmlformats.org/markup-compatibility/2006">
          <mc:Choice Requires="x14">
            <control shapeId="1490" r:id="rId391" name="Check Box 466">
              <controlPr defaultSize="0" autoFill="0" autoLine="0" autoPict="0">
                <anchor moveWithCells="1">
                  <from>
                    <xdr:col>1</xdr:col>
                    <xdr:colOff>66675</xdr:colOff>
                    <xdr:row>743</xdr:row>
                    <xdr:rowOff>0</xdr:rowOff>
                  </from>
                  <to>
                    <xdr:col>1</xdr:col>
                    <xdr:colOff>876300</xdr:colOff>
                    <xdr:row>744</xdr:row>
                    <xdr:rowOff>0</xdr:rowOff>
                  </to>
                </anchor>
              </controlPr>
            </control>
          </mc:Choice>
        </mc:AlternateContent>
        <mc:AlternateContent xmlns:mc="http://schemas.openxmlformats.org/markup-compatibility/2006">
          <mc:Choice Requires="x14">
            <control shapeId="1491" r:id="rId392" name="Check Box 467">
              <controlPr defaultSize="0" autoFill="0" autoLine="0" autoPict="0">
                <anchor moveWithCells="1">
                  <from>
                    <xdr:col>1</xdr:col>
                    <xdr:colOff>66675</xdr:colOff>
                    <xdr:row>743</xdr:row>
                    <xdr:rowOff>0</xdr:rowOff>
                  </from>
                  <to>
                    <xdr:col>1</xdr:col>
                    <xdr:colOff>962025</xdr:colOff>
                    <xdr:row>744</xdr:row>
                    <xdr:rowOff>0</xdr:rowOff>
                  </to>
                </anchor>
              </controlPr>
            </control>
          </mc:Choice>
        </mc:AlternateContent>
        <mc:AlternateContent xmlns:mc="http://schemas.openxmlformats.org/markup-compatibility/2006">
          <mc:Choice Requires="x14">
            <control shapeId="1492" r:id="rId393" name="Check Box 468">
              <controlPr defaultSize="0" autoFill="0" autoLine="0" autoPict="0">
                <anchor moveWithCells="1">
                  <from>
                    <xdr:col>1</xdr:col>
                    <xdr:colOff>66675</xdr:colOff>
                    <xdr:row>748</xdr:row>
                    <xdr:rowOff>0</xdr:rowOff>
                  </from>
                  <to>
                    <xdr:col>1</xdr:col>
                    <xdr:colOff>885825</xdr:colOff>
                    <xdr:row>749</xdr:row>
                    <xdr:rowOff>0</xdr:rowOff>
                  </to>
                </anchor>
              </controlPr>
            </control>
          </mc:Choice>
        </mc:AlternateContent>
        <mc:AlternateContent xmlns:mc="http://schemas.openxmlformats.org/markup-compatibility/2006">
          <mc:Choice Requires="x14">
            <control shapeId="1493" r:id="rId394" name="Check Box 469">
              <controlPr defaultSize="0" autoFill="0" autoLine="0" autoPict="0">
                <anchor moveWithCells="1">
                  <from>
                    <xdr:col>1</xdr:col>
                    <xdr:colOff>66675</xdr:colOff>
                    <xdr:row>751</xdr:row>
                    <xdr:rowOff>0</xdr:rowOff>
                  </from>
                  <to>
                    <xdr:col>1</xdr:col>
                    <xdr:colOff>885825</xdr:colOff>
                    <xdr:row>752</xdr:row>
                    <xdr:rowOff>0</xdr:rowOff>
                  </to>
                </anchor>
              </controlPr>
            </control>
          </mc:Choice>
        </mc:AlternateContent>
        <mc:AlternateContent xmlns:mc="http://schemas.openxmlformats.org/markup-compatibility/2006">
          <mc:Choice Requires="x14">
            <control shapeId="1494" r:id="rId395" name="Check Box 470">
              <controlPr defaultSize="0" autoFill="0" autoLine="0" autoPict="0">
                <anchor moveWithCells="1">
                  <from>
                    <xdr:col>1</xdr:col>
                    <xdr:colOff>66675</xdr:colOff>
                    <xdr:row>751</xdr:row>
                    <xdr:rowOff>0</xdr:rowOff>
                  </from>
                  <to>
                    <xdr:col>1</xdr:col>
                    <xdr:colOff>962025</xdr:colOff>
                    <xdr:row>752</xdr:row>
                    <xdr:rowOff>0</xdr:rowOff>
                  </to>
                </anchor>
              </controlPr>
            </control>
          </mc:Choice>
        </mc:AlternateContent>
        <mc:AlternateContent xmlns:mc="http://schemas.openxmlformats.org/markup-compatibility/2006">
          <mc:Choice Requires="x14">
            <control shapeId="1495" r:id="rId396" name="Group Box 471">
              <controlPr defaultSize="0" autoFill="0" autoPict="0">
                <anchor moveWithCells="1">
                  <from>
                    <xdr:col>1</xdr:col>
                    <xdr:colOff>638175</xdr:colOff>
                    <xdr:row>9</xdr:row>
                    <xdr:rowOff>266700</xdr:rowOff>
                  </from>
                  <to>
                    <xdr:col>9</xdr:col>
                    <xdr:colOff>304800</xdr:colOff>
                    <xdr:row>24</xdr:row>
                    <xdr:rowOff>28575</xdr:rowOff>
                  </to>
                </anchor>
              </controlPr>
            </control>
          </mc:Choice>
        </mc:AlternateContent>
        <mc:AlternateContent xmlns:mc="http://schemas.openxmlformats.org/markup-compatibility/2006">
          <mc:Choice Requires="x14">
            <control shapeId="1496" r:id="rId397" name="Group Box 472">
              <controlPr defaultSize="0" autoFill="0" autoPict="0">
                <anchor moveWithCells="1">
                  <from>
                    <xdr:col>1</xdr:col>
                    <xdr:colOff>666750</xdr:colOff>
                    <xdr:row>28</xdr:row>
                    <xdr:rowOff>171450</xdr:rowOff>
                  </from>
                  <to>
                    <xdr:col>9</xdr:col>
                    <xdr:colOff>400050</xdr:colOff>
                    <xdr:row>45</xdr:row>
                    <xdr:rowOff>161925</xdr:rowOff>
                  </to>
                </anchor>
              </controlPr>
            </control>
          </mc:Choice>
        </mc:AlternateContent>
        <mc:AlternateContent xmlns:mc="http://schemas.openxmlformats.org/markup-compatibility/2006">
          <mc:Choice Requires="x14">
            <control shapeId="1497" r:id="rId398" name="Group Box 473">
              <controlPr defaultSize="0" autoFill="0" autoPict="0">
                <anchor moveWithCells="1">
                  <from>
                    <xdr:col>1</xdr:col>
                    <xdr:colOff>457200</xdr:colOff>
                    <xdr:row>52</xdr:row>
                    <xdr:rowOff>266700</xdr:rowOff>
                  </from>
                  <to>
                    <xdr:col>4</xdr:col>
                    <xdr:colOff>314325</xdr:colOff>
                    <xdr:row>56</xdr:row>
                    <xdr:rowOff>190500</xdr:rowOff>
                  </to>
                </anchor>
              </controlPr>
            </control>
          </mc:Choice>
        </mc:AlternateContent>
        <mc:AlternateContent xmlns:mc="http://schemas.openxmlformats.org/markup-compatibility/2006">
          <mc:Choice Requires="x14">
            <control shapeId="1498" r:id="rId399" name="Group Box 474">
              <controlPr defaultSize="0" autoFill="0" autoPict="0">
                <anchor moveWithCells="1">
                  <from>
                    <xdr:col>1</xdr:col>
                    <xdr:colOff>409575</xdr:colOff>
                    <xdr:row>57</xdr:row>
                    <xdr:rowOff>95250</xdr:rowOff>
                  </from>
                  <to>
                    <xdr:col>4</xdr:col>
                    <xdr:colOff>381000</xdr:colOff>
                    <xdr:row>61</xdr:row>
                    <xdr:rowOff>190500</xdr:rowOff>
                  </to>
                </anchor>
              </controlPr>
            </control>
          </mc:Choice>
        </mc:AlternateContent>
        <mc:AlternateContent xmlns:mc="http://schemas.openxmlformats.org/markup-compatibility/2006">
          <mc:Choice Requires="x14">
            <control shapeId="1499" r:id="rId400" name="Group Box 475">
              <controlPr defaultSize="0" autoFill="0" autoPict="0">
                <anchor moveWithCells="1">
                  <from>
                    <xdr:col>1</xdr:col>
                    <xdr:colOff>381000</xdr:colOff>
                    <xdr:row>64</xdr:row>
                    <xdr:rowOff>285750</xdr:rowOff>
                  </from>
                  <to>
                    <xdr:col>4</xdr:col>
                    <xdr:colOff>400050</xdr:colOff>
                    <xdr:row>68</xdr:row>
                    <xdr:rowOff>285750</xdr:rowOff>
                  </to>
                </anchor>
              </controlPr>
            </control>
          </mc:Choice>
        </mc:AlternateContent>
        <mc:AlternateContent xmlns:mc="http://schemas.openxmlformats.org/markup-compatibility/2006">
          <mc:Choice Requires="x14">
            <control shapeId="1500" r:id="rId401" name="Group Box 476">
              <controlPr defaultSize="0" autoFill="0" autoPict="0">
                <anchor moveWithCells="1">
                  <from>
                    <xdr:col>1</xdr:col>
                    <xdr:colOff>314325</xdr:colOff>
                    <xdr:row>73</xdr:row>
                    <xdr:rowOff>76200</xdr:rowOff>
                  </from>
                  <to>
                    <xdr:col>4</xdr:col>
                    <xdr:colOff>428625</xdr:colOff>
                    <xdr:row>76</xdr:row>
                    <xdr:rowOff>266700</xdr:rowOff>
                  </to>
                </anchor>
              </controlPr>
            </control>
          </mc:Choice>
        </mc:AlternateContent>
        <mc:AlternateContent xmlns:mc="http://schemas.openxmlformats.org/markup-compatibility/2006">
          <mc:Choice Requires="x14">
            <control shapeId="1501" r:id="rId402" name="Group Box 477">
              <controlPr defaultSize="0" autoFill="0" autoPict="0">
                <anchor moveWithCells="1">
                  <from>
                    <xdr:col>1</xdr:col>
                    <xdr:colOff>123825</xdr:colOff>
                    <xdr:row>80</xdr:row>
                    <xdr:rowOff>257175</xdr:rowOff>
                  </from>
                  <to>
                    <xdr:col>4</xdr:col>
                    <xdr:colOff>495300</xdr:colOff>
                    <xdr:row>85</xdr:row>
                    <xdr:rowOff>266700</xdr:rowOff>
                  </to>
                </anchor>
              </controlPr>
            </control>
          </mc:Choice>
        </mc:AlternateContent>
        <mc:AlternateContent xmlns:mc="http://schemas.openxmlformats.org/markup-compatibility/2006">
          <mc:Choice Requires="x14">
            <control shapeId="1502" r:id="rId403" name="Group Box 478">
              <controlPr defaultSize="0" autoFill="0" autoPict="0">
                <anchor moveWithCells="1">
                  <from>
                    <xdr:col>0</xdr:col>
                    <xdr:colOff>447675</xdr:colOff>
                    <xdr:row>90</xdr:row>
                    <xdr:rowOff>238125</xdr:rowOff>
                  </from>
                  <to>
                    <xdr:col>9</xdr:col>
                    <xdr:colOff>781050</xdr:colOff>
                    <xdr:row>103</xdr:row>
                    <xdr:rowOff>47625</xdr:rowOff>
                  </to>
                </anchor>
              </controlPr>
            </control>
          </mc:Choice>
        </mc:AlternateContent>
        <mc:AlternateContent xmlns:mc="http://schemas.openxmlformats.org/markup-compatibility/2006">
          <mc:Choice Requires="x14">
            <control shapeId="1503" r:id="rId404" name="Group Box 479">
              <controlPr defaultSize="0" autoFill="0" autoPict="0">
                <anchor moveWithCells="1">
                  <from>
                    <xdr:col>0</xdr:col>
                    <xdr:colOff>447675</xdr:colOff>
                    <xdr:row>103</xdr:row>
                    <xdr:rowOff>209550</xdr:rowOff>
                  </from>
                  <to>
                    <xdr:col>9</xdr:col>
                    <xdr:colOff>828675</xdr:colOff>
                    <xdr:row>109</xdr:row>
                    <xdr:rowOff>161925</xdr:rowOff>
                  </to>
                </anchor>
              </controlPr>
            </control>
          </mc:Choice>
        </mc:AlternateContent>
        <mc:AlternateContent xmlns:mc="http://schemas.openxmlformats.org/markup-compatibility/2006">
          <mc:Choice Requires="x14">
            <control shapeId="1504" r:id="rId405" name="Group Box 480">
              <controlPr defaultSize="0" autoFill="0" autoPict="0">
                <anchor moveWithCells="1">
                  <from>
                    <xdr:col>0</xdr:col>
                    <xdr:colOff>457200</xdr:colOff>
                    <xdr:row>110</xdr:row>
                    <xdr:rowOff>47625</xdr:rowOff>
                  </from>
                  <to>
                    <xdr:col>9</xdr:col>
                    <xdr:colOff>790575</xdr:colOff>
                    <xdr:row>115</xdr:row>
                    <xdr:rowOff>142875</xdr:rowOff>
                  </to>
                </anchor>
              </controlPr>
            </control>
          </mc:Choice>
        </mc:AlternateContent>
        <mc:AlternateContent xmlns:mc="http://schemas.openxmlformats.org/markup-compatibility/2006">
          <mc:Choice Requires="x14">
            <control shapeId="1505" r:id="rId406" name="Group Box 481">
              <controlPr defaultSize="0" autoFill="0" autoPict="0">
                <anchor moveWithCells="1">
                  <from>
                    <xdr:col>0</xdr:col>
                    <xdr:colOff>457200</xdr:colOff>
                    <xdr:row>116</xdr:row>
                    <xdr:rowOff>76200</xdr:rowOff>
                  </from>
                  <to>
                    <xdr:col>9</xdr:col>
                    <xdr:colOff>790575</xdr:colOff>
                    <xdr:row>121</xdr:row>
                    <xdr:rowOff>142875</xdr:rowOff>
                  </to>
                </anchor>
              </controlPr>
            </control>
          </mc:Choice>
        </mc:AlternateContent>
        <mc:AlternateContent xmlns:mc="http://schemas.openxmlformats.org/markup-compatibility/2006">
          <mc:Choice Requires="x14">
            <control shapeId="1506" r:id="rId407" name="Group Box 482">
              <controlPr defaultSize="0" autoFill="0" autoPict="0">
                <anchor moveWithCells="1">
                  <from>
                    <xdr:col>0</xdr:col>
                    <xdr:colOff>447675</xdr:colOff>
                    <xdr:row>122</xdr:row>
                    <xdr:rowOff>161925</xdr:rowOff>
                  </from>
                  <to>
                    <xdr:col>5</xdr:col>
                    <xdr:colOff>523875</xdr:colOff>
                    <xdr:row>127</xdr:row>
                    <xdr:rowOff>219075</xdr:rowOff>
                  </to>
                </anchor>
              </controlPr>
            </control>
          </mc:Choice>
        </mc:AlternateContent>
        <mc:AlternateContent xmlns:mc="http://schemas.openxmlformats.org/markup-compatibility/2006">
          <mc:Choice Requires="x14">
            <control shapeId="1507" r:id="rId408" name="Group Box 483">
              <controlPr defaultSize="0" autoFill="0" autoPict="0">
                <anchor moveWithCells="1">
                  <from>
                    <xdr:col>0</xdr:col>
                    <xdr:colOff>409575</xdr:colOff>
                    <xdr:row>128</xdr:row>
                    <xdr:rowOff>171450</xdr:rowOff>
                  </from>
                  <to>
                    <xdr:col>5</xdr:col>
                    <xdr:colOff>504825</xdr:colOff>
                    <xdr:row>133</xdr:row>
                    <xdr:rowOff>171450</xdr:rowOff>
                  </to>
                </anchor>
              </controlPr>
            </control>
          </mc:Choice>
        </mc:AlternateContent>
        <mc:AlternateContent xmlns:mc="http://schemas.openxmlformats.org/markup-compatibility/2006">
          <mc:Choice Requires="x14">
            <control shapeId="1508" r:id="rId409" name="Group Box 484">
              <controlPr defaultSize="0" autoFill="0" autoPict="0">
                <anchor moveWithCells="1">
                  <from>
                    <xdr:col>0</xdr:col>
                    <xdr:colOff>381000</xdr:colOff>
                    <xdr:row>134</xdr:row>
                    <xdr:rowOff>142875</xdr:rowOff>
                  </from>
                  <to>
                    <xdr:col>5</xdr:col>
                    <xdr:colOff>552450</xdr:colOff>
                    <xdr:row>142</xdr:row>
                    <xdr:rowOff>171450</xdr:rowOff>
                  </to>
                </anchor>
              </controlPr>
            </control>
          </mc:Choice>
        </mc:AlternateContent>
        <mc:AlternateContent xmlns:mc="http://schemas.openxmlformats.org/markup-compatibility/2006">
          <mc:Choice Requires="x14">
            <control shapeId="1509" r:id="rId410" name="Group Box 485">
              <controlPr defaultSize="0" autoFill="0" autoPict="0">
                <anchor moveWithCells="1">
                  <from>
                    <xdr:col>0</xdr:col>
                    <xdr:colOff>361950</xdr:colOff>
                    <xdr:row>143</xdr:row>
                    <xdr:rowOff>142875</xdr:rowOff>
                  </from>
                  <to>
                    <xdr:col>5</xdr:col>
                    <xdr:colOff>600075</xdr:colOff>
                    <xdr:row>148</xdr:row>
                    <xdr:rowOff>114300</xdr:rowOff>
                  </to>
                </anchor>
              </controlPr>
            </control>
          </mc:Choice>
        </mc:AlternateContent>
        <mc:AlternateContent xmlns:mc="http://schemas.openxmlformats.org/markup-compatibility/2006">
          <mc:Choice Requires="x14">
            <control shapeId="1510" r:id="rId411" name="Group Box 486">
              <controlPr defaultSize="0" autoFill="0" autoPict="0">
                <anchor moveWithCells="1">
                  <from>
                    <xdr:col>0</xdr:col>
                    <xdr:colOff>361950</xdr:colOff>
                    <xdr:row>149</xdr:row>
                    <xdr:rowOff>0</xdr:rowOff>
                  </from>
                  <to>
                    <xdr:col>6</xdr:col>
                    <xdr:colOff>0</xdr:colOff>
                    <xdr:row>164</xdr:row>
                    <xdr:rowOff>161925</xdr:rowOff>
                  </to>
                </anchor>
              </controlPr>
            </control>
          </mc:Choice>
        </mc:AlternateContent>
        <mc:AlternateContent xmlns:mc="http://schemas.openxmlformats.org/markup-compatibility/2006">
          <mc:Choice Requires="x14">
            <control shapeId="1511" r:id="rId412" name="Group Box 487">
              <controlPr defaultSize="0" autoFill="0" autoPict="0">
                <anchor moveWithCells="1">
                  <from>
                    <xdr:col>0</xdr:col>
                    <xdr:colOff>400050</xdr:colOff>
                    <xdr:row>164</xdr:row>
                    <xdr:rowOff>285750</xdr:rowOff>
                  </from>
                  <to>
                    <xdr:col>6</xdr:col>
                    <xdr:colOff>114300</xdr:colOff>
                    <xdr:row>169</xdr:row>
                    <xdr:rowOff>95250</xdr:rowOff>
                  </to>
                </anchor>
              </controlPr>
            </control>
          </mc:Choice>
        </mc:AlternateContent>
        <mc:AlternateContent xmlns:mc="http://schemas.openxmlformats.org/markup-compatibility/2006">
          <mc:Choice Requires="x14">
            <control shapeId="1512" r:id="rId413" name="Group Box 488">
              <controlPr defaultSize="0" autoFill="0" autoPict="0">
                <anchor moveWithCells="1">
                  <from>
                    <xdr:col>0</xdr:col>
                    <xdr:colOff>409575</xdr:colOff>
                    <xdr:row>170</xdr:row>
                    <xdr:rowOff>66675</xdr:rowOff>
                  </from>
                  <to>
                    <xdr:col>6</xdr:col>
                    <xdr:colOff>66675</xdr:colOff>
                    <xdr:row>174</xdr:row>
                    <xdr:rowOff>123825</xdr:rowOff>
                  </to>
                </anchor>
              </controlPr>
            </control>
          </mc:Choice>
        </mc:AlternateContent>
        <mc:AlternateContent xmlns:mc="http://schemas.openxmlformats.org/markup-compatibility/2006">
          <mc:Choice Requires="x14">
            <control shapeId="1513" r:id="rId414" name="Group Box 489">
              <controlPr defaultSize="0" autoFill="0" autoPict="0">
                <anchor moveWithCells="1">
                  <from>
                    <xdr:col>0</xdr:col>
                    <xdr:colOff>428625</xdr:colOff>
                    <xdr:row>175</xdr:row>
                    <xdr:rowOff>0</xdr:rowOff>
                  </from>
                  <to>
                    <xdr:col>6</xdr:col>
                    <xdr:colOff>47625</xdr:colOff>
                    <xdr:row>184</xdr:row>
                    <xdr:rowOff>209550</xdr:rowOff>
                  </to>
                </anchor>
              </controlPr>
            </control>
          </mc:Choice>
        </mc:AlternateContent>
        <mc:AlternateContent xmlns:mc="http://schemas.openxmlformats.org/markup-compatibility/2006">
          <mc:Choice Requires="x14">
            <control shapeId="1514" r:id="rId415" name="Group Box 490">
              <controlPr defaultSize="0" autoFill="0" autoPict="0">
                <anchor moveWithCells="1">
                  <from>
                    <xdr:col>0</xdr:col>
                    <xdr:colOff>457200</xdr:colOff>
                    <xdr:row>186</xdr:row>
                    <xdr:rowOff>28575</xdr:rowOff>
                  </from>
                  <to>
                    <xdr:col>6</xdr:col>
                    <xdr:colOff>66675</xdr:colOff>
                    <xdr:row>191</xdr:row>
                    <xdr:rowOff>76200</xdr:rowOff>
                  </to>
                </anchor>
              </controlPr>
            </control>
          </mc:Choice>
        </mc:AlternateContent>
        <mc:AlternateContent xmlns:mc="http://schemas.openxmlformats.org/markup-compatibility/2006">
          <mc:Choice Requires="x14">
            <control shapeId="1515" r:id="rId416" name="Group Box 491">
              <controlPr defaultSize="0" autoFill="0" autoPict="0">
                <anchor moveWithCells="1">
                  <from>
                    <xdr:col>0</xdr:col>
                    <xdr:colOff>428625</xdr:colOff>
                    <xdr:row>192</xdr:row>
                    <xdr:rowOff>47625</xdr:rowOff>
                  </from>
                  <to>
                    <xdr:col>6</xdr:col>
                    <xdr:colOff>66675</xdr:colOff>
                    <xdr:row>205</xdr:row>
                    <xdr:rowOff>161925</xdr:rowOff>
                  </to>
                </anchor>
              </controlPr>
            </control>
          </mc:Choice>
        </mc:AlternateContent>
        <mc:AlternateContent xmlns:mc="http://schemas.openxmlformats.org/markup-compatibility/2006">
          <mc:Choice Requires="x14">
            <control shapeId="1516" r:id="rId417" name="Group Box 492">
              <controlPr defaultSize="0" autoFill="0" autoPict="0">
                <anchor moveWithCells="1">
                  <from>
                    <xdr:col>0</xdr:col>
                    <xdr:colOff>428625</xdr:colOff>
                    <xdr:row>206</xdr:row>
                    <xdr:rowOff>47625</xdr:rowOff>
                  </from>
                  <to>
                    <xdr:col>6</xdr:col>
                    <xdr:colOff>161925</xdr:colOff>
                    <xdr:row>215</xdr:row>
                    <xdr:rowOff>66675</xdr:rowOff>
                  </to>
                </anchor>
              </controlPr>
            </control>
          </mc:Choice>
        </mc:AlternateContent>
        <mc:AlternateContent xmlns:mc="http://schemas.openxmlformats.org/markup-compatibility/2006">
          <mc:Choice Requires="x14">
            <control shapeId="1517" r:id="rId418" name="Group Box 493">
              <controlPr defaultSize="0" autoFill="0" autoPict="0">
                <anchor moveWithCells="1">
                  <from>
                    <xdr:col>0</xdr:col>
                    <xdr:colOff>400050</xdr:colOff>
                    <xdr:row>256</xdr:row>
                    <xdr:rowOff>142875</xdr:rowOff>
                  </from>
                  <to>
                    <xdr:col>5</xdr:col>
                    <xdr:colOff>28575</xdr:colOff>
                    <xdr:row>278</xdr:row>
                    <xdr:rowOff>190500</xdr:rowOff>
                  </to>
                </anchor>
              </controlPr>
            </control>
          </mc:Choice>
        </mc:AlternateContent>
        <mc:AlternateContent xmlns:mc="http://schemas.openxmlformats.org/markup-compatibility/2006">
          <mc:Choice Requires="x14">
            <control shapeId="1518" r:id="rId419" name="Group Box 494">
              <controlPr defaultSize="0" autoFill="0" autoPict="0">
                <anchor moveWithCells="1">
                  <from>
                    <xdr:col>0</xdr:col>
                    <xdr:colOff>361950</xdr:colOff>
                    <xdr:row>279</xdr:row>
                    <xdr:rowOff>171450</xdr:rowOff>
                  </from>
                  <to>
                    <xdr:col>5</xdr:col>
                    <xdr:colOff>542925</xdr:colOff>
                    <xdr:row>285</xdr:row>
                    <xdr:rowOff>123825</xdr:rowOff>
                  </to>
                </anchor>
              </controlPr>
            </control>
          </mc:Choice>
        </mc:AlternateContent>
        <mc:AlternateContent xmlns:mc="http://schemas.openxmlformats.org/markup-compatibility/2006">
          <mc:Choice Requires="x14">
            <control shapeId="1519" r:id="rId420" name="Group Box 495">
              <controlPr defaultSize="0" autoFill="0" autoPict="0">
                <anchor moveWithCells="1">
                  <from>
                    <xdr:col>0</xdr:col>
                    <xdr:colOff>361950</xdr:colOff>
                    <xdr:row>286</xdr:row>
                    <xdr:rowOff>19050</xdr:rowOff>
                  </from>
                  <to>
                    <xdr:col>5</xdr:col>
                    <xdr:colOff>504825</xdr:colOff>
                    <xdr:row>294</xdr:row>
                    <xdr:rowOff>209550</xdr:rowOff>
                  </to>
                </anchor>
              </controlPr>
            </control>
          </mc:Choice>
        </mc:AlternateContent>
        <mc:AlternateContent xmlns:mc="http://schemas.openxmlformats.org/markup-compatibility/2006">
          <mc:Choice Requires="x14">
            <control shapeId="1520" r:id="rId421" name="Group Box 496">
              <controlPr defaultSize="0" autoFill="0" autoPict="0">
                <anchor moveWithCells="1">
                  <from>
                    <xdr:col>0</xdr:col>
                    <xdr:colOff>333375</xdr:colOff>
                    <xdr:row>295</xdr:row>
                    <xdr:rowOff>76200</xdr:rowOff>
                  </from>
                  <to>
                    <xdr:col>5</xdr:col>
                    <xdr:colOff>523875</xdr:colOff>
                    <xdr:row>303</xdr:row>
                    <xdr:rowOff>219075</xdr:rowOff>
                  </to>
                </anchor>
              </controlPr>
            </control>
          </mc:Choice>
        </mc:AlternateContent>
        <mc:AlternateContent xmlns:mc="http://schemas.openxmlformats.org/markup-compatibility/2006">
          <mc:Choice Requires="x14">
            <control shapeId="1521" r:id="rId422" name="Group Box 497">
              <controlPr defaultSize="0" autoFill="0" autoPict="0">
                <anchor moveWithCells="1">
                  <from>
                    <xdr:col>0</xdr:col>
                    <xdr:colOff>352425</xdr:colOff>
                    <xdr:row>304</xdr:row>
                    <xdr:rowOff>19050</xdr:rowOff>
                  </from>
                  <to>
                    <xdr:col>5</xdr:col>
                    <xdr:colOff>600075</xdr:colOff>
                    <xdr:row>325</xdr:row>
                    <xdr:rowOff>161925</xdr:rowOff>
                  </to>
                </anchor>
              </controlPr>
            </control>
          </mc:Choice>
        </mc:AlternateContent>
        <mc:AlternateContent xmlns:mc="http://schemas.openxmlformats.org/markup-compatibility/2006">
          <mc:Choice Requires="x14">
            <control shapeId="1522" r:id="rId423" name="Group Box 498">
              <controlPr defaultSize="0" autoFill="0" autoPict="0">
                <anchor moveWithCells="1">
                  <from>
                    <xdr:col>0</xdr:col>
                    <xdr:colOff>361950</xdr:colOff>
                    <xdr:row>326</xdr:row>
                    <xdr:rowOff>19050</xdr:rowOff>
                  </from>
                  <to>
                    <xdr:col>6</xdr:col>
                    <xdr:colOff>76200</xdr:colOff>
                    <xdr:row>332</xdr:row>
                    <xdr:rowOff>142875</xdr:rowOff>
                  </to>
                </anchor>
              </controlPr>
            </control>
          </mc:Choice>
        </mc:AlternateContent>
        <mc:AlternateContent xmlns:mc="http://schemas.openxmlformats.org/markup-compatibility/2006">
          <mc:Choice Requires="x14">
            <control shapeId="1523" r:id="rId424" name="Group Box 499">
              <controlPr defaultSize="0" autoFill="0" autoPict="0">
                <anchor moveWithCells="1">
                  <from>
                    <xdr:col>0</xdr:col>
                    <xdr:colOff>314325</xdr:colOff>
                    <xdr:row>333</xdr:row>
                    <xdr:rowOff>95250</xdr:rowOff>
                  </from>
                  <to>
                    <xdr:col>6</xdr:col>
                    <xdr:colOff>114300</xdr:colOff>
                    <xdr:row>344</xdr:row>
                    <xdr:rowOff>161925</xdr:rowOff>
                  </to>
                </anchor>
              </controlPr>
            </control>
          </mc:Choice>
        </mc:AlternateContent>
        <mc:AlternateContent xmlns:mc="http://schemas.openxmlformats.org/markup-compatibility/2006">
          <mc:Choice Requires="x14">
            <control shapeId="1524" r:id="rId425" name="Group Box 500">
              <controlPr defaultSize="0" autoFill="0" autoPict="0">
                <anchor moveWithCells="1">
                  <from>
                    <xdr:col>0</xdr:col>
                    <xdr:colOff>314325</xdr:colOff>
                    <xdr:row>345</xdr:row>
                    <xdr:rowOff>66675</xdr:rowOff>
                  </from>
                  <to>
                    <xdr:col>6</xdr:col>
                    <xdr:colOff>171450</xdr:colOff>
                    <xdr:row>353</xdr:row>
                    <xdr:rowOff>114300</xdr:rowOff>
                  </to>
                </anchor>
              </controlPr>
            </control>
          </mc:Choice>
        </mc:AlternateContent>
        <mc:AlternateContent xmlns:mc="http://schemas.openxmlformats.org/markup-compatibility/2006">
          <mc:Choice Requires="x14">
            <control shapeId="1525" r:id="rId426" name="Group Box 501">
              <controlPr defaultSize="0" autoFill="0" autoPict="0">
                <anchor moveWithCells="1">
                  <from>
                    <xdr:col>0</xdr:col>
                    <xdr:colOff>457200</xdr:colOff>
                    <xdr:row>374</xdr:row>
                    <xdr:rowOff>142875</xdr:rowOff>
                  </from>
                  <to>
                    <xdr:col>4</xdr:col>
                    <xdr:colOff>28575</xdr:colOff>
                    <xdr:row>380</xdr:row>
                    <xdr:rowOff>114300</xdr:rowOff>
                  </to>
                </anchor>
              </controlPr>
            </control>
          </mc:Choice>
        </mc:AlternateContent>
        <mc:AlternateContent xmlns:mc="http://schemas.openxmlformats.org/markup-compatibility/2006">
          <mc:Choice Requires="x14">
            <control shapeId="1526" r:id="rId427" name="Group Box 502">
              <controlPr defaultSize="0" autoFill="0" autoPict="0">
                <anchor moveWithCells="1">
                  <from>
                    <xdr:col>0</xdr:col>
                    <xdr:colOff>428625</xdr:colOff>
                    <xdr:row>381</xdr:row>
                    <xdr:rowOff>19050</xdr:rowOff>
                  </from>
                  <to>
                    <xdr:col>4</xdr:col>
                    <xdr:colOff>28575</xdr:colOff>
                    <xdr:row>398</xdr:row>
                    <xdr:rowOff>66675</xdr:rowOff>
                  </to>
                </anchor>
              </controlPr>
            </control>
          </mc:Choice>
        </mc:AlternateContent>
        <mc:AlternateContent xmlns:mc="http://schemas.openxmlformats.org/markup-compatibility/2006">
          <mc:Choice Requires="x14">
            <control shapeId="1527" r:id="rId428" name="Group Box 503">
              <controlPr defaultSize="0" autoFill="0" autoPict="0">
                <anchor moveWithCells="1">
                  <from>
                    <xdr:col>0</xdr:col>
                    <xdr:colOff>381000</xdr:colOff>
                    <xdr:row>399</xdr:row>
                    <xdr:rowOff>28575</xdr:rowOff>
                  </from>
                  <to>
                    <xdr:col>4</xdr:col>
                    <xdr:colOff>76200</xdr:colOff>
                    <xdr:row>407</xdr:row>
                    <xdr:rowOff>238125</xdr:rowOff>
                  </to>
                </anchor>
              </controlPr>
            </control>
          </mc:Choice>
        </mc:AlternateContent>
        <mc:AlternateContent xmlns:mc="http://schemas.openxmlformats.org/markup-compatibility/2006">
          <mc:Choice Requires="x14">
            <control shapeId="1528" r:id="rId429" name="Group Box 504">
              <controlPr defaultSize="0" autoFill="0" autoPict="0">
                <anchor moveWithCells="1">
                  <from>
                    <xdr:col>0</xdr:col>
                    <xdr:colOff>352425</xdr:colOff>
                    <xdr:row>411</xdr:row>
                    <xdr:rowOff>219075</xdr:rowOff>
                  </from>
                  <to>
                    <xdr:col>3</xdr:col>
                    <xdr:colOff>542925</xdr:colOff>
                    <xdr:row>433</xdr:row>
                    <xdr:rowOff>76200</xdr:rowOff>
                  </to>
                </anchor>
              </controlPr>
            </control>
          </mc:Choice>
        </mc:AlternateContent>
        <mc:AlternateContent xmlns:mc="http://schemas.openxmlformats.org/markup-compatibility/2006">
          <mc:Choice Requires="x14">
            <control shapeId="1529" r:id="rId430" name="Group Box 505">
              <controlPr defaultSize="0" autoFill="0" autoPict="0">
                <anchor moveWithCells="1">
                  <from>
                    <xdr:col>0</xdr:col>
                    <xdr:colOff>314325</xdr:colOff>
                    <xdr:row>434</xdr:row>
                    <xdr:rowOff>142875</xdr:rowOff>
                  </from>
                  <to>
                    <xdr:col>3</xdr:col>
                    <xdr:colOff>542925</xdr:colOff>
                    <xdr:row>455</xdr:row>
                    <xdr:rowOff>76200</xdr:rowOff>
                  </to>
                </anchor>
              </controlPr>
            </control>
          </mc:Choice>
        </mc:AlternateContent>
        <mc:AlternateContent xmlns:mc="http://schemas.openxmlformats.org/markup-compatibility/2006">
          <mc:Choice Requires="x14">
            <control shapeId="1530" r:id="rId431" name="Group Box 506">
              <controlPr defaultSize="0" autoFill="0" autoPict="0">
                <anchor moveWithCells="1">
                  <from>
                    <xdr:col>0</xdr:col>
                    <xdr:colOff>352425</xdr:colOff>
                    <xdr:row>456</xdr:row>
                    <xdr:rowOff>76200</xdr:rowOff>
                  </from>
                  <to>
                    <xdr:col>3</xdr:col>
                    <xdr:colOff>590550</xdr:colOff>
                    <xdr:row>470</xdr:row>
                    <xdr:rowOff>257175</xdr:rowOff>
                  </to>
                </anchor>
              </controlPr>
            </control>
          </mc:Choice>
        </mc:AlternateContent>
        <mc:AlternateContent xmlns:mc="http://schemas.openxmlformats.org/markup-compatibility/2006">
          <mc:Choice Requires="x14">
            <control shapeId="1531" r:id="rId432" name="Group Box 507">
              <controlPr defaultSize="0" autoFill="0" autoPict="0">
                <anchor moveWithCells="1">
                  <from>
                    <xdr:col>0</xdr:col>
                    <xdr:colOff>304800</xdr:colOff>
                    <xdr:row>471</xdr:row>
                    <xdr:rowOff>285750</xdr:rowOff>
                  </from>
                  <to>
                    <xdr:col>3</xdr:col>
                    <xdr:colOff>495300</xdr:colOff>
                    <xdr:row>487</xdr:row>
                    <xdr:rowOff>114300</xdr:rowOff>
                  </to>
                </anchor>
              </controlPr>
            </control>
          </mc:Choice>
        </mc:AlternateContent>
        <mc:AlternateContent xmlns:mc="http://schemas.openxmlformats.org/markup-compatibility/2006">
          <mc:Choice Requires="x14">
            <control shapeId="1532" r:id="rId433" name="Group Box 508">
              <controlPr defaultSize="0" autoFill="0" autoPict="0">
                <anchor moveWithCells="1">
                  <from>
                    <xdr:col>0</xdr:col>
                    <xdr:colOff>266700</xdr:colOff>
                    <xdr:row>488</xdr:row>
                    <xdr:rowOff>95250</xdr:rowOff>
                  </from>
                  <to>
                    <xdr:col>3</xdr:col>
                    <xdr:colOff>600075</xdr:colOff>
                    <xdr:row>493</xdr:row>
                    <xdr:rowOff>142875</xdr:rowOff>
                  </to>
                </anchor>
              </controlPr>
            </control>
          </mc:Choice>
        </mc:AlternateContent>
        <mc:AlternateContent xmlns:mc="http://schemas.openxmlformats.org/markup-compatibility/2006">
          <mc:Choice Requires="x14">
            <control shapeId="1533" r:id="rId434" name="Group Box 509">
              <controlPr defaultSize="0" autoFill="0" autoPict="0">
                <anchor moveWithCells="1">
                  <from>
                    <xdr:col>0</xdr:col>
                    <xdr:colOff>266700</xdr:colOff>
                    <xdr:row>494</xdr:row>
                    <xdr:rowOff>114300</xdr:rowOff>
                  </from>
                  <to>
                    <xdr:col>3</xdr:col>
                    <xdr:colOff>600075</xdr:colOff>
                    <xdr:row>500</xdr:row>
                    <xdr:rowOff>238125</xdr:rowOff>
                  </to>
                </anchor>
              </controlPr>
            </control>
          </mc:Choice>
        </mc:AlternateContent>
        <mc:AlternateContent xmlns:mc="http://schemas.openxmlformats.org/markup-compatibility/2006">
          <mc:Choice Requires="x14">
            <control shapeId="1534" r:id="rId435" name="Group Box 510">
              <controlPr defaultSize="0" autoFill="0" autoPict="0">
                <anchor moveWithCells="1">
                  <from>
                    <xdr:col>0</xdr:col>
                    <xdr:colOff>285750</xdr:colOff>
                    <xdr:row>501</xdr:row>
                    <xdr:rowOff>123825</xdr:rowOff>
                  </from>
                  <to>
                    <xdr:col>4</xdr:col>
                    <xdr:colOff>76200</xdr:colOff>
                    <xdr:row>506</xdr:row>
                    <xdr:rowOff>219075</xdr:rowOff>
                  </to>
                </anchor>
              </controlPr>
            </control>
          </mc:Choice>
        </mc:AlternateContent>
        <mc:AlternateContent xmlns:mc="http://schemas.openxmlformats.org/markup-compatibility/2006">
          <mc:Choice Requires="x14">
            <control shapeId="1535" r:id="rId436" name="Group Box 511">
              <controlPr defaultSize="0" autoFill="0" autoPict="0">
                <anchor moveWithCells="1">
                  <from>
                    <xdr:col>0</xdr:col>
                    <xdr:colOff>285750</xdr:colOff>
                    <xdr:row>507</xdr:row>
                    <xdr:rowOff>123825</xdr:rowOff>
                  </from>
                  <to>
                    <xdr:col>4</xdr:col>
                    <xdr:colOff>95250</xdr:colOff>
                    <xdr:row>510</xdr:row>
                    <xdr:rowOff>123825</xdr:rowOff>
                  </to>
                </anchor>
              </controlPr>
            </control>
          </mc:Choice>
        </mc:AlternateContent>
        <mc:AlternateContent xmlns:mc="http://schemas.openxmlformats.org/markup-compatibility/2006">
          <mc:Choice Requires="x14">
            <control shapeId="1536" r:id="rId437" name="Group Box 512">
              <controlPr defaultSize="0" autoFill="0" autoPict="0">
                <anchor moveWithCells="1">
                  <from>
                    <xdr:col>0</xdr:col>
                    <xdr:colOff>257175</xdr:colOff>
                    <xdr:row>511</xdr:row>
                    <xdr:rowOff>142875</xdr:rowOff>
                  </from>
                  <to>
                    <xdr:col>4</xdr:col>
                    <xdr:colOff>219075</xdr:colOff>
                    <xdr:row>516</xdr:row>
                    <xdr:rowOff>161925</xdr:rowOff>
                  </to>
                </anchor>
              </controlPr>
            </control>
          </mc:Choice>
        </mc:AlternateContent>
        <mc:AlternateContent xmlns:mc="http://schemas.openxmlformats.org/markup-compatibility/2006">
          <mc:Choice Requires="x14">
            <control shapeId="1537" r:id="rId438" name="Group Box 513">
              <controlPr defaultSize="0" autoFill="0" autoPict="0">
                <anchor moveWithCells="1">
                  <from>
                    <xdr:col>0</xdr:col>
                    <xdr:colOff>257175</xdr:colOff>
                    <xdr:row>517</xdr:row>
                    <xdr:rowOff>76200</xdr:rowOff>
                  </from>
                  <to>
                    <xdr:col>4</xdr:col>
                    <xdr:colOff>238125</xdr:colOff>
                    <xdr:row>525</xdr:row>
                    <xdr:rowOff>238125</xdr:rowOff>
                  </to>
                </anchor>
              </controlPr>
            </control>
          </mc:Choice>
        </mc:AlternateContent>
        <mc:AlternateContent xmlns:mc="http://schemas.openxmlformats.org/markup-compatibility/2006">
          <mc:Choice Requires="x14">
            <control shapeId="1538" r:id="rId439" name="Group Box 514">
              <controlPr defaultSize="0" autoFill="0" autoPict="0">
                <anchor moveWithCells="1">
                  <from>
                    <xdr:col>0</xdr:col>
                    <xdr:colOff>457200</xdr:colOff>
                    <xdr:row>537</xdr:row>
                    <xdr:rowOff>219075</xdr:rowOff>
                  </from>
                  <to>
                    <xdr:col>5</xdr:col>
                    <xdr:colOff>142875</xdr:colOff>
                    <xdr:row>543</xdr:row>
                    <xdr:rowOff>142875</xdr:rowOff>
                  </to>
                </anchor>
              </controlPr>
            </control>
          </mc:Choice>
        </mc:AlternateContent>
        <mc:AlternateContent xmlns:mc="http://schemas.openxmlformats.org/markup-compatibility/2006">
          <mc:Choice Requires="x14">
            <control shapeId="1539" r:id="rId440" name="Group Box 515">
              <controlPr defaultSize="0" autoFill="0" autoPict="0">
                <anchor moveWithCells="1">
                  <from>
                    <xdr:col>0</xdr:col>
                    <xdr:colOff>428625</xdr:colOff>
                    <xdr:row>557</xdr:row>
                    <xdr:rowOff>28575</xdr:rowOff>
                  </from>
                  <to>
                    <xdr:col>7</xdr:col>
                    <xdr:colOff>66675</xdr:colOff>
                    <xdr:row>562</xdr:row>
                    <xdr:rowOff>285750</xdr:rowOff>
                  </to>
                </anchor>
              </controlPr>
            </control>
          </mc:Choice>
        </mc:AlternateContent>
        <mc:AlternateContent xmlns:mc="http://schemas.openxmlformats.org/markup-compatibility/2006">
          <mc:Choice Requires="x14">
            <control shapeId="1540" r:id="rId441" name="Group Box 516">
              <controlPr defaultSize="0" autoFill="0" autoPict="0">
                <anchor moveWithCells="1">
                  <from>
                    <xdr:col>0</xdr:col>
                    <xdr:colOff>400050</xdr:colOff>
                    <xdr:row>563</xdr:row>
                    <xdr:rowOff>114300</xdr:rowOff>
                  </from>
                  <to>
                    <xdr:col>7</xdr:col>
                    <xdr:colOff>142875</xdr:colOff>
                    <xdr:row>577</xdr:row>
                    <xdr:rowOff>266700</xdr:rowOff>
                  </to>
                </anchor>
              </controlPr>
            </control>
          </mc:Choice>
        </mc:AlternateContent>
        <mc:AlternateContent xmlns:mc="http://schemas.openxmlformats.org/markup-compatibility/2006">
          <mc:Choice Requires="x14">
            <control shapeId="1541" r:id="rId442" name="Group Box 517">
              <controlPr defaultSize="0" autoFill="0" autoPict="0">
                <anchor moveWithCells="1">
                  <from>
                    <xdr:col>0</xdr:col>
                    <xdr:colOff>400050</xdr:colOff>
                    <xdr:row>578</xdr:row>
                    <xdr:rowOff>114300</xdr:rowOff>
                  </from>
                  <to>
                    <xdr:col>7</xdr:col>
                    <xdr:colOff>209550</xdr:colOff>
                    <xdr:row>581</xdr:row>
                    <xdr:rowOff>66675</xdr:rowOff>
                  </to>
                </anchor>
              </controlPr>
            </control>
          </mc:Choice>
        </mc:AlternateContent>
        <mc:AlternateContent xmlns:mc="http://schemas.openxmlformats.org/markup-compatibility/2006">
          <mc:Choice Requires="x14">
            <control shapeId="1542" r:id="rId443" name="Group Box 518">
              <controlPr defaultSize="0" autoFill="0" autoPict="0">
                <anchor moveWithCells="1">
                  <from>
                    <xdr:col>0</xdr:col>
                    <xdr:colOff>361950</xdr:colOff>
                    <xdr:row>581</xdr:row>
                    <xdr:rowOff>238125</xdr:rowOff>
                  </from>
                  <to>
                    <xdr:col>7</xdr:col>
                    <xdr:colOff>219075</xdr:colOff>
                    <xdr:row>592</xdr:row>
                    <xdr:rowOff>219075</xdr:rowOff>
                  </to>
                </anchor>
              </controlPr>
            </control>
          </mc:Choice>
        </mc:AlternateContent>
        <mc:AlternateContent xmlns:mc="http://schemas.openxmlformats.org/markup-compatibility/2006">
          <mc:Choice Requires="x14">
            <control shapeId="1543" r:id="rId444" name="Group Box 519">
              <controlPr defaultSize="0" autoFill="0" autoPict="0">
                <anchor moveWithCells="1">
                  <from>
                    <xdr:col>0</xdr:col>
                    <xdr:colOff>361950</xdr:colOff>
                    <xdr:row>593</xdr:row>
                    <xdr:rowOff>238125</xdr:rowOff>
                  </from>
                  <to>
                    <xdr:col>7</xdr:col>
                    <xdr:colOff>257175</xdr:colOff>
                    <xdr:row>609</xdr:row>
                    <xdr:rowOff>209550</xdr:rowOff>
                  </to>
                </anchor>
              </controlPr>
            </control>
          </mc:Choice>
        </mc:AlternateContent>
        <mc:AlternateContent xmlns:mc="http://schemas.openxmlformats.org/markup-compatibility/2006">
          <mc:Choice Requires="x14">
            <control shapeId="1544" r:id="rId445" name="Group Box 520">
              <controlPr defaultSize="0" autoFill="0" autoPict="0">
                <anchor moveWithCells="1">
                  <from>
                    <xdr:col>0</xdr:col>
                    <xdr:colOff>361950</xdr:colOff>
                    <xdr:row>611</xdr:row>
                    <xdr:rowOff>114300</xdr:rowOff>
                  </from>
                  <to>
                    <xdr:col>7</xdr:col>
                    <xdr:colOff>219075</xdr:colOff>
                    <xdr:row>614</xdr:row>
                    <xdr:rowOff>190500</xdr:rowOff>
                  </to>
                </anchor>
              </controlPr>
            </control>
          </mc:Choice>
        </mc:AlternateContent>
        <mc:AlternateContent xmlns:mc="http://schemas.openxmlformats.org/markup-compatibility/2006">
          <mc:Choice Requires="x14">
            <control shapeId="1545" r:id="rId446" name="Group Box 521">
              <controlPr defaultSize="0" autoFill="0" autoPict="0">
                <anchor moveWithCells="1">
                  <from>
                    <xdr:col>0</xdr:col>
                    <xdr:colOff>381000</xdr:colOff>
                    <xdr:row>615</xdr:row>
                    <xdr:rowOff>190500</xdr:rowOff>
                  </from>
                  <to>
                    <xdr:col>7</xdr:col>
                    <xdr:colOff>238125</xdr:colOff>
                    <xdr:row>629</xdr:row>
                    <xdr:rowOff>142875</xdr:rowOff>
                  </to>
                </anchor>
              </controlPr>
            </control>
          </mc:Choice>
        </mc:AlternateContent>
        <mc:AlternateContent xmlns:mc="http://schemas.openxmlformats.org/markup-compatibility/2006">
          <mc:Choice Requires="x14">
            <control shapeId="1546" r:id="rId447" name="Group Box 522">
              <controlPr defaultSize="0" autoFill="0" autoPict="0">
                <anchor moveWithCells="1">
                  <from>
                    <xdr:col>0</xdr:col>
                    <xdr:colOff>352425</xdr:colOff>
                    <xdr:row>630</xdr:row>
                    <xdr:rowOff>190500</xdr:rowOff>
                  </from>
                  <to>
                    <xdr:col>7</xdr:col>
                    <xdr:colOff>314325</xdr:colOff>
                    <xdr:row>641</xdr:row>
                    <xdr:rowOff>114300</xdr:rowOff>
                  </to>
                </anchor>
              </controlPr>
            </control>
          </mc:Choice>
        </mc:AlternateContent>
        <mc:AlternateContent xmlns:mc="http://schemas.openxmlformats.org/markup-compatibility/2006">
          <mc:Choice Requires="x14">
            <control shapeId="1547" r:id="rId448" name="Group Box 523">
              <controlPr defaultSize="0" autoFill="0" autoPict="0">
                <anchor moveWithCells="1">
                  <from>
                    <xdr:col>0</xdr:col>
                    <xdr:colOff>400050</xdr:colOff>
                    <xdr:row>641</xdr:row>
                    <xdr:rowOff>285750</xdr:rowOff>
                  </from>
                  <to>
                    <xdr:col>7</xdr:col>
                    <xdr:colOff>352425</xdr:colOff>
                    <xdr:row>645</xdr:row>
                    <xdr:rowOff>142875</xdr:rowOff>
                  </to>
                </anchor>
              </controlPr>
            </control>
          </mc:Choice>
        </mc:AlternateContent>
        <mc:AlternateContent xmlns:mc="http://schemas.openxmlformats.org/markup-compatibility/2006">
          <mc:Choice Requires="x14">
            <control shapeId="1548" r:id="rId449" name="Group Box 524">
              <controlPr defaultSize="0" autoFill="0" autoPict="0">
                <anchor moveWithCells="1">
                  <from>
                    <xdr:col>0</xdr:col>
                    <xdr:colOff>381000</xdr:colOff>
                    <xdr:row>646</xdr:row>
                    <xdr:rowOff>95250</xdr:rowOff>
                  </from>
                  <to>
                    <xdr:col>7</xdr:col>
                    <xdr:colOff>361950</xdr:colOff>
                    <xdr:row>650</xdr:row>
                    <xdr:rowOff>190500</xdr:rowOff>
                  </to>
                </anchor>
              </controlPr>
            </control>
          </mc:Choice>
        </mc:AlternateContent>
        <mc:AlternateContent xmlns:mc="http://schemas.openxmlformats.org/markup-compatibility/2006">
          <mc:Choice Requires="x14">
            <control shapeId="1549" r:id="rId450" name="Group Box 525">
              <controlPr defaultSize="0" autoFill="0" autoPict="0">
                <anchor moveWithCells="1">
                  <from>
                    <xdr:col>0</xdr:col>
                    <xdr:colOff>381000</xdr:colOff>
                    <xdr:row>651</xdr:row>
                    <xdr:rowOff>161925</xdr:rowOff>
                  </from>
                  <to>
                    <xdr:col>7</xdr:col>
                    <xdr:colOff>428625</xdr:colOff>
                    <xdr:row>657</xdr:row>
                    <xdr:rowOff>142875</xdr:rowOff>
                  </to>
                </anchor>
              </controlPr>
            </control>
          </mc:Choice>
        </mc:AlternateContent>
        <mc:AlternateContent xmlns:mc="http://schemas.openxmlformats.org/markup-compatibility/2006">
          <mc:Choice Requires="x14">
            <control shapeId="1550" r:id="rId451" name="Group Box 526">
              <controlPr defaultSize="0" autoFill="0" autoPict="0">
                <anchor moveWithCells="1">
                  <from>
                    <xdr:col>0</xdr:col>
                    <xdr:colOff>361950</xdr:colOff>
                    <xdr:row>660</xdr:row>
                    <xdr:rowOff>28575</xdr:rowOff>
                  </from>
                  <to>
                    <xdr:col>7</xdr:col>
                    <xdr:colOff>457200</xdr:colOff>
                    <xdr:row>689</xdr:row>
                    <xdr:rowOff>209550</xdr:rowOff>
                  </to>
                </anchor>
              </controlPr>
            </control>
          </mc:Choice>
        </mc:AlternateContent>
        <mc:AlternateContent xmlns:mc="http://schemas.openxmlformats.org/markup-compatibility/2006">
          <mc:Choice Requires="x14">
            <control shapeId="1551" r:id="rId452" name="Group Box 527">
              <controlPr defaultSize="0" autoFill="0" autoPict="0">
                <anchor moveWithCells="1">
                  <from>
                    <xdr:col>0</xdr:col>
                    <xdr:colOff>400050</xdr:colOff>
                    <xdr:row>690</xdr:row>
                    <xdr:rowOff>123825</xdr:rowOff>
                  </from>
                  <to>
                    <xdr:col>7</xdr:col>
                    <xdr:colOff>457200</xdr:colOff>
                    <xdr:row>695</xdr:row>
                    <xdr:rowOff>171450</xdr:rowOff>
                  </to>
                </anchor>
              </controlPr>
            </control>
          </mc:Choice>
        </mc:AlternateContent>
        <mc:AlternateContent xmlns:mc="http://schemas.openxmlformats.org/markup-compatibility/2006">
          <mc:Choice Requires="x14">
            <control shapeId="1552" r:id="rId453" name="Group Box 528">
              <controlPr defaultSize="0" autoFill="0" autoPict="0">
                <anchor moveWithCells="1">
                  <from>
                    <xdr:col>0</xdr:col>
                    <xdr:colOff>409575</xdr:colOff>
                    <xdr:row>696</xdr:row>
                    <xdr:rowOff>28575</xdr:rowOff>
                  </from>
                  <to>
                    <xdr:col>7</xdr:col>
                    <xdr:colOff>600075</xdr:colOff>
                    <xdr:row>724</xdr:row>
                    <xdr:rowOff>190500</xdr:rowOff>
                  </to>
                </anchor>
              </controlPr>
            </control>
          </mc:Choice>
        </mc:AlternateContent>
        <mc:AlternateContent xmlns:mc="http://schemas.openxmlformats.org/markup-compatibility/2006">
          <mc:Choice Requires="x14">
            <control shapeId="1553" r:id="rId454" name="Group Box 529">
              <controlPr defaultSize="0" autoFill="0" autoPict="0">
                <anchor moveWithCells="1">
                  <from>
                    <xdr:col>0</xdr:col>
                    <xdr:colOff>381000</xdr:colOff>
                    <xdr:row>725</xdr:row>
                    <xdr:rowOff>209550</xdr:rowOff>
                  </from>
                  <to>
                    <xdr:col>8</xdr:col>
                    <xdr:colOff>19050</xdr:colOff>
                    <xdr:row>730</xdr:row>
                    <xdr:rowOff>123825</xdr:rowOff>
                  </to>
                </anchor>
              </controlPr>
            </control>
          </mc:Choice>
        </mc:AlternateContent>
        <mc:AlternateContent xmlns:mc="http://schemas.openxmlformats.org/markup-compatibility/2006">
          <mc:Choice Requires="x14">
            <control shapeId="1554" r:id="rId455" name="Group Box 530">
              <controlPr defaultSize="0" autoFill="0" autoPict="0">
                <anchor moveWithCells="1">
                  <from>
                    <xdr:col>0</xdr:col>
                    <xdr:colOff>352425</xdr:colOff>
                    <xdr:row>731</xdr:row>
                    <xdr:rowOff>171450</xdr:rowOff>
                  </from>
                  <to>
                    <xdr:col>7</xdr:col>
                    <xdr:colOff>590550</xdr:colOff>
                    <xdr:row>738</xdr:row>
                    <xdr:rowOff>266700</xdr:rowOff>
                  </to>
                </anchor>
              </controlPr>
            </control>
          </mc:Choice>
        </mc:AlternateContent>
        <mc:AlternateContent xmlns:mc="http://schemas.openxmlformats.org/markup-compatibility/2006">
          <mc:Choice Requires="x14">
            <control shapeId="1555" r:id="rId456" name="Group Box 531">
              <controlPr defaultSize="0" autoFill="0" autoPict="0">
                <anchor moveWithCells="1">
                  <from>
                    <xdr:col>0</xdr:col>
                    <xdr:colOff>314325</xdr:colOff>
                    <xdr:row>739</xdr:row>
                    <xdr:rowOff>209550</xdr:rowOff>
                  </from>
                  <to>
                    <xdr:col>7</xdr:col>
                    <xdr:colOff>495300</xdr:colOff>
                    <xdr:row>746</xdr:row>
                    <xdr:rowOff>95250</xdr:rowOff>
                  </to>
                </anchor>
              </controlPr>
            </control>
          </mc:Choice>
        </mc:AlternateContent>
        <mc:AlternateContent xmlns:mc="http://schemas.openxmlformats.org/markup-compatibility/2006">
          <mc:Choice Requires="x14">
            <control shapeId="1556" r:id="rId457" name="Group Box 532">
              <controlPr defaultSize="0" autoFill="0" autoPict="0">
                <anchor moveWithCells="1">
                  <from>
                    <xdr:col>0</xdr:col>
                    <xdr:colOff>304800</xdr:colOff>
                    <xdr:row>747</xdr:row>
                    <xdr:rowOff>76200</xdr:rowOff>
                  </from>
                  <to>
                    <xdr:col>7</xdr:col>
                    <xdr:colOff>523875</xdr:colOff>
                    <xdr:row>752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Sheet1!Text13</vt:lpstr>
      <vt:lpstr>Sheet1!Text14</vt:lpstr>
      <vt:lpstr>Sheet1!Text15</vt:lpstr>
      <vt:lpstr>Sheet1!Text19</vt:lpstr>
      <vt:lpstr>Sheet1!Text20</vt:lpstr>
      <vt:lpstr>Sheet1!Text21</vt:lpstr>
      <vt:lpstr>Sheet1!Text29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Anastasia Skapoula</dc:creator>
  <cp:keywords/>
  <dc:description/>
  <cp:lastModifiedBy>Catalina Fernandez Silva</cp:lastModifiedBy>
  <cp:revision/>
  <dcterms:created xsi:type="dcterms:W3CDTF">2023-02-16T13:38:01Z</dcterms:created>
  <dcterms:modified xsi:type="dcterms:W3CDTF">2023-04-13T12:35:03Z</dcterms:modified>
  <cp:category/>
  <cp:contentStatus/>
</cp:coreProperties>
</file>